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Henkivakuutus" sheetId="1" r:id="rId1"/>
    <sheet name="Livförsäkring" sheetId="2" r:id="rId2"/>
    <sheet name="Life Insurance" sheetId="3" r:id="rId3"/>
  </sheets>
  <definedNames/>
  <calcPr fullCalcOnLoad="1"/>
</workbook>
</file>

<file path=xl/sharedStrings.xml><?xml version="1.0" encoding="utf-8"?>
<sst xmlns="http://schemas.openxmlformats.org/spreadsheetml/2006/main" count="113" uniqueCount="96">
  <si>
    <t>Yhteensä</t>
  </si>
  <si>
    <t>Norja</t>
  </si>
  <si>
    <t>Liechtenstein</t>
  </si>
  <si>
    <t>Islanti</t>
  </si>
  <si>
    <t>Muut ETA-maat</t>
  </si>
  <si>
    <t>Viro</t>
  </si>
  <si>
    <t>Unkari</t>
  </si>
  <si>
    <t>Tshekki</t>
  </si>
  <si>
    <t>Tanska</t>
  </si>
  <si>
    <t>Slovenia</t>
  </si>
  <si>
    <t>Slovakia</t>
  </si>
  <si>
    <t>Saksa</t>
  </si>
  <si>
    <t>Ruotsi</t>
  </si>
  <si>
    <t>Ranska</t>
  </si>
  <si>
    <t>Puola</t>
  </si>
  <si>
    <t>Portugali</t>
  </si>
  <si>
    <t>Malta</t>
  </si>
  <si>
    <t>Luxemburg</t>
  </si>
  <si>
    <t>Liettua</t>
  </si>
  <si>
    <t>Latvia</t>
  </si>
  <si>
    <t>Kypros</t>
  </si>
  <si>
    <t>Kreikka</t>
  </si>
  <si>
    <t>Itävalta</t>
  </si>
  <si>
    <t>Italia</t>
  </si>
  <si>
    <t>Iso-Britannia</t>
  </si>
  <si>
    <t>Irlanti</t>
  </si>
  <si>
    <t>Hollanti</t>
  </si>
  <si>
    <t>Espanja</t>
  </si>
  <si>
    <t>Belgia</t>
  </si>
  <si>
    <t xml:space="preserve"> </t>
  </si>
  <si>
    <t>EU- maat</t>
  </si>
  <si>
    <t xml:space="preserve">    Tuhat  € </t>
  </si>
  <si>
    <t>perusteella</t>
  </si>
  <si>
    <t>Palvelujen vapaan tarjonnan</t>
  </si>
  <si>
    <t xml:space="preserve">Sijoittautumisoikeuden </t>
  </si>
  <si>
    <t>Kokonaisvakuutusmaksutulo</t>
  </si>
  <si>
    <t xml:space="preserve">ULKOMAISTEN ETA-VAKUUTUSYHTIÖIDEN TOIMINTA SUOMESSA VUONNA 2006  - henkivakuutus </t>
  </si>
  <si>
    <r>
      <t xml:space="preserve">De utländska försäkringsbolagets verksamhet i Finland 2006.  </t>
    </r>
    <r>
      <rPr>
        <b/>
        <sz val="14"/>
        <color indexed="60"/>
        <rFont val="Arial"/>
        <family val="2"/>
      </rPr>
      <t>Livförsäkring</t>
    </r>
  </si>
  <si>
    <t>Premieinkomst</t>
  </si>
  <si>
    <t>Totalt</t>
  </si>
  <si>
    <t>Med stöd av 
etableringsrätten</t>
  </si>
  <si>
    <t>Med stöd av fritt 
utbud av tjänster</t>
  </si>
  <si>
    <t>Övriga Eu- länder</t>
  </si>
  <si>
    <t>Belgien</t>
  </si>
  <si>
    <t>Spanien</t>
  </si>
  <si>
    <t>Holland</t>
  </si>
  <si>
    <t xml:space="preserve">Irland </t>
  </si>
  <si>
    <t>England</t>
  </si>
  <si>
    <t>Italien</t>
  </si>
  <si>
    <t xml:space="preserve">Österrike </t>
  </si>
  <si>
    <t>Grekland</t>
  </si>
  <si>
    <t>Cypern</t>
  </si>
  <si>
    <t>Lettland</t>
  </si>
  <si>
    <t>Litauen</t>
  </si>
  <si>
    <t>Portugal</t>
  </si>
  <si>
    <t>Polen</t>
  </si>
  <si>
    <t>Frankrike</t>
  </si>
  <si>
    <t>Sverige</t>
  </si>
  <si>
    <t>Tyskland</t>
  </si>
  <si>
    <t>Slovakien</t>
  </si>
  <si>
    <t>Slovenien</t>
  </si>
  <si>
    <t>Danmark</t>
  </si>
  <si>
    <t>Tjeckien</t>
  </si>
  <si>
    <t>Ungern</t>
  </si>
  <si>
    <t>Estland</t>
  </si>
  <si>
    <t>Övriga EES-stater</t>
  </si>
  <si>
    <t>Island</t>
  </si>
  <si>
    <t>Liechtenstain</t>
  </si>
  <si>
    <t>Norge</t>
  </si>
  <si>
    <r>
      <t xml:space="preserve">Transactions carried out under the freedom to provide services in EEA in 2006.  </t>
    </r>
    <r>
      <rPr>
        <b/>
        <sz val="14"/>
        <color indexed="60"/>
        <rFont val="Arial"/>
        <family val="2"/>
      </rPr>
      <t>Life Insurance</t>
    </r>
  </si>
  <si>
    <t>Premiums earned total</t>
  </si>
  <si>
    <t>Total</t>
  </si>
  <si>
    <t xml:space="preserve">Right of </t>
  </si>
  <si>
    <t xml:space="preserve">Freedom of </t>
  </si>
  <si>
    <t>Establishment</t>
  </si>
  <si>
    <t>Services</t>
  </si>
  <si>
    <t>Belgium</t>
  </si>
  <si>
    <t>Spain</t>
  </si>
  <si>
    <t>The Netherlands</t>
  </si>
  <si>
    <t>Ireland</t>
  </si>
  <si>
    <t>United Kingdom</t>
  </si>
  <si>
    <t>Italy</t>
  </si>
  <si>
    <t>Austria</t>
  </si>
  <si>
    <t>Greece</t>
  </si>
  <si>
    <t>Cyprus</t>
  </si>
  <si>
    <t>Lithuania</t>
  </si>
  <si>
    <t>Poland</t>
  </si>
  <si>
    <t>France</t>
  </si>
  <si>
    <t>Sweden</t>
  </si>
  <si>
    <t>Germany</t>
  </si>
  <si>
    <t>Denmark</t>
  </si>
  <si>
    <t>Czech Republic</t>
  </si>
  <si>
    <t>Hungary</t>
  </si>
  <si>
    <t>Estonia</t>
  </si>
  <si>
    <t>Iceland</t>
  </si>
  <si>
    <t>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</si>
</sst>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60"/>
      <name val="Arial"/>
      <family val="2"/>
    </font>
    <font>
      <b/>
      <sz val="14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right"/>
    </xf>
    <xf numFmtId="3" fontId="1" fillId="33" borderId="1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0" fillId="0" borderId="0" xfId="62" applyFont="1" applyAlignment="1">
      <alignment horizontal="left"/>
      <protection/>
    </xf>
    <xf numFmtId="0" fontId="3" fillId="0" borderId="0" xfId="62" applyFont="1" applyAlignment="1">
      <alignment horizontal="right"/>
      <protection/>
    </xf>
    <xf numFmtId="0" fontId="45" fillId="0" borderId="0" xfId="55" applyFont="1" applyAlignment="1">
      <alignment wrapText="1"/>
      <protection/>
    </xf>
    <xf numFmtId="6" fontId="2" fillId="0" borderId="0" xfId="59" applyNumberFormat="1" applyFont="1" applyAlignment="1">
      <alignment horizontal="right"/>
      <protection/>
    </xf>
    <xf numFmtId="6" fontId="2" fillId="0" borderId="0" xfId="60" applyNumberFormat="1" applyFont="1" applyAlignment="1">
      <alignment horizontal="right"/>
      <protection/>
    </xf>
    <xf numFmtId="6" fontId="2" fillId="0" borderId="0" xfId="61" applyNumberFormat="1" applyFont="1" applyAlignment="1">
      <alignment horizontal="right"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3" fontId="2" fillId="34" borderId="13" xfId="0" applyNumberFormat="1" applyFont="1" applyFill="1" applyBorder="1" applyAlignment="1">
      <alignment/>
    </xf>
    <xf numFmtId="0" fontId="2" fillId="0" borderId="0" xfId="58" applyFont="1">
      <alignment/>
      <protection/>
    </xf>
    <xf numFmtId="3" fontId="2" fillId="33" borderId="13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1" fillId="0" borderId="0" xfId="58" applyFont="1">
      <alignment/>
      <protection/>
    </xf>
    <xf numFmtId="3" fontId="1" fillId="33" borderId="13" xfId="0" applyNumberFormat="1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45" fillId="0" borderId="0" xfId="57" applyFont="1" applyAlignment="1">
      <alignment horizontal="right"/>
      <protection/>
    </xf>
    <xf numFmtId="0" fontId="45" fillId="0" borderId="0" xfId="58" applyFont="1" applyAlignment="1">
      <alignment horizontal="right"/>
      <protection/>
    </xf>
    <xf numFmtId="0" fontId="45" fillId="0" borderId="0" xfId="59" applyFont="1" applyAlignment="1">
      <alignment horizontal="right"/>
      <protection/>
    </xf>
    <xf numFmtId="0" fontId="2" fillId="0" borderId="0" xfId="60" applyFont="1">
      <alignment/>
      <protection/>
    </xf>
    <xf numFmtId="0" fontId="2" fillId="0" borderId="0" xfId="56" applyFont="1">
      <alignment/>
      <protection/>
    </xf>
    <xf numFmtId="0" fontId="1" fillId="0" borderId="0" xfId="56" applyFont="1">
      <alignment/>
      <protection/>
    </xf>
    <xf numFmtId="3" fontId="2" fillId="33" borderId="19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7" fillId="0" borderId="0" xfId="56" applyFont="1" applyAlignment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5" fillId="0" borderId="0" xfId="55" applyFont="1" applyAlignment="1">
      <alignment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 10" xfId="55"/>
    <cellStyle name="Normaali 2" xfId="56"/>
    <cellStyle name="Normaali 3" xfId="57"/>
    <cellStyle name="Normaali 4" xfId="58"/>
    <cellStyle name="Normaali 5" xfId="59"/>
    <cellStyle name="Normaali 6" xfId="60"/>
    <cellStyle name="Normaali 7" xfId="61"/>
    <cellStyle name="Normaali 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20.7109375" style="0" customWidth="1"/>
    <col min="2" max="2" width="4.28125" style="0" customWidth="1"/>
    <col min="5" max="5" width="10.28125" style="0" customWidth="1"/>
    <col min="6" max="6" width="12.57421875" style="0" customWidth="1"/>
    <col min="7" max="7" width="13.57421875" style="0" customWidth="1"/>
  </cols>
  <sheetData>
    <row r="1" spans="1:8" ht="15">
      <c r="A1" s="8" t="s">
        <v>36</v>
      </c>
      <c r="B1" s="7"/>
      <c r="C1" s="7"/>
      <c r="D1" s="7"/>
      <c r="E1" s="7"/>
      <c r="F1" s="7"/>
      <c r="G1" s="7"/>
      <c r="H1" s="7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7"/>
      <c r="B3" s="7"/>
      <c r="C3" s="7" t="s">
        <v>35</v>
      </c>
      <c r="D3" s="7"/>
      <c r="E3" s="7"/>
      <c r="F3" s="7"/>
      <c r="G3" s="7"/>
      <c r="H3" s="7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7"/>
      <c r="B5" s="7"/>
      <c r="C5" s="21" t="s">
        <v>0</v>
      </c>
      <c r="D5" s="7"/>
      <c r="E5" s="21" t="s">
        <v>34</v>
      </c>
      <c r="F5" s="7"/>
      <c r="G5" s="21" t="s">
        <v>33</v>
      </c>
      <c r="H5" s="7"/>
    </row>
    <row r="6" spans="1:8" ht="12.75">
      <c r="A6" s="5"/>
      <c r="B6" s="5"/>
      <c r="C6" s="5"/>
      <c r="D6" s="5"/>
      <c r="E6" s="21" t="s">
        <v>32</v>
      </c>
      <c r="F6" s="5"/>
      <c r="G6" s="21" t="s">
        <v>32</v>
      </c>
      <c r="H6" s="5"/>
    </row>
    <row r="7" spans="5:7" ht="12.75">
      <c r="E7" s="6"/>
      <c r="G7" s="6"/>
    </row>
    <row r="8" spans="3:7" ht="12.75">
      <c r="C8" s="4" t="s">
        <v>31</v>
      </c>
      <c r="D8" s="5"/>
      <c r="E8" s="4" t="s">
        <v>31</v>
      </c>
      <c r="F8" s="5"/>
      <c r="G8" s="4" t="s">
        <v>31</v>
      </c>
    </row>
    <row r="9" spans="1:7" ht="12.75">
      <c r="A9" s="1" t="s">
        <v>30</v>
      </c>
      <c r="B9" s="1"/>
      <c r="C9" s="1"/>
      <c r="D9" s="3"/>
      <c r="E9" s="3" t="s">
        <v>29</v>
      </c>
      <c r="F9" s="3"/>
      <c r="G9" s="3"/>
    </row>
    <row r="10" spans="1:7" ht="12.75">
      <c r="A10" s="2" t="s">
        <v>28</v>
      </c>
      <c r="B10" s="2"/>
      <c r="C10" s="9">
        <f>E10+G10</f>
        <v>1</v>
      </c>
      <c r="D10" s="10"/>
      <c r="E10" s="10"/>
      <c r="F10" s="10"/>
      <c r="G10" s="17">
        <v>1</v>
      </c>
    </row>
    <row r="11" spans="1:7" ht="12.75">
      <c r="A11" s="2" t="s">
        <v>27</v>
      </c>
      <c r="B11" s="2"/>
      <c r="C11" s="11">
        <f>E11+G11</f>
        <v>0</v>
      </c>
      <c r="D11" s="12"/>
      <c r="E11" s="12"/>
      <c r="F11" s="12"/>
      <c r="G11" s="18"/>
    </row>
    <row r="12" spans="1:7" ht="12.75">
      <c r="A12" s="2" t="s">
        <v>26</v>
      </c>
      <c r="B12" s="2"/>
      <c r="C12" s="11">
        <f>E12+G12</f>
        <v>0</v>
      </c>
      <c r="D12" s="12"/>
      <c r="E12" s="12"/>
      <c r="F12" s="12"/>
      <c r="G12" s="18"/>
    </row>
    <row r="13" spans="1:7" ht="12.75">
      <c r="A13" s="2" t="s">
        <v>25</v>
      </c>
      <c r="B13" s="2"/>
      <c r="C13" s="11">
        <v>110516</v>
      </c>
      <c r="D13" s="12"/>
      <c r="E13" s="12"/>
      <c r="F13" s="12"/>
      <c r="G13" s="18">
        <v>110516</v>
      </c>
    </row>
    <row r="14" spans="1:7" ht="12.75">
      <c r="A14" s="2" t="s">
        <v>24</v>
      </c>
      <c r="B14" s="2"/>
      <c r="C14" s="11">
        <f aca="true" t="shared" si="0" ref="C14:C33">E14+G14</f>
        <v>-94145.8847308504</v>
      </c>
      <c r="D14" s="12"/>
      <c r="E14" s="12">
        <f>(57533-127896+6999)/0.67286</f>
        <v>-94171.15001634813</v>
      </c>
      <c r="F14" s="12"/>
      <c r="G14" s="18">
        <f>(10+6+1)/0.67286</f>
        <v>25.265285497726122</v>
      </c>
    </row>
    <row r="15" spans="1:7" ht="12.75">
      <c r="A15" s="2" t="s">
        <v>23</v>
      </c>
      <c r="B15" s="2"/>
      <c r="C15" s="11">
        <f t="shared" si="0"/>
        <v>0</v>
      </c>
      <c r="D15" s="12"/>
      <c r="E15" s="12"/>
      <c r="F15" s="12"/>
      <c r="G15" s="18"/>
    </row>
    <row r="16" spans="1:7" ht="12.75">
      <c r="A16" s="2" t="s">
        <v>22</v>
      </c>
      <c r="B16" s="2"/>
      <c r="C16" s="11">
        <f t="shared" si="0"/>
        <v>5</v>
      </c>
      <c r="D16" s="12"/>
      <c r="E16" s="12"/>
      <c r="F16" s="12"/>
      <c r="G16" s="18">
        <v>5</v>
      </c>
    </row>
    <row r="17" spans="1:7" ht="12.75">
      <c r="A17" s="2" t="s">
        <v>21</v>
      </c>
      <c r="B17" s="2"/>
      <c r="C17" s="11">
        <f t="shared" si="0"/>
        <v>0</v>
      </c>
      <c r="D17" s="12"/>
      <c r="E17" s="12"/>
      <c r="F17" s="12"/>
      <c r="G17" s="18"/>
    </row>
    <row r="18" spans="1:7" ht="12.75">
      <c r="A18" s="2" t="s">
        <v>20</v>
      </c>
      <c r="B18" s="2"/>
      <c r="C18" s="11">
        <f t="shared" si="0"/>
        <v>0</v>
      </c>
      <c r="D18" s="12"/>
      <c r="E18" s="12"/>
      <c r="F18" s="12"/>
      <c r="G18" s="18"/>
    </row>
    <row r="19" spans="1:7" ht="12.75">
      <c r="A19" s="2" t="s">
        <v>19</v>
      </c>
      <c r="B19" s="2"/>
      <c r="C19" s="11">
        <f t="shared" si="0"/>
        <v>0</v>
      </c>
      <c r="D19" s="12"/>
      <c r="E19" s="12"/>
      <c r="F19" s="12"/>
      <c r="G19" s="18"/>
    </row>
    <row r="20" spans="1:7" ht="12.75">
      <c r="A20" s="2" t="s">
        <v>18</v>
      </c>
      <c r="B20" s="2"/>
      <c r="C20" s="11">
        <f t="shared" si="0"/>
        <v>0</v>
      </c>
      <c r="D20" s="12"/>
      <c r="E20" s="12"/>
      <c r="F20" s="12"/>
      <c r="G20" s="18"/>
    </row>
    <row r="21" spans="1:7" ht="12.75">
      <c r="A21" s="2" t="s">
        <v>17</v>
      </c>
      <c r="B21" s="2"/>
      <c r="C21" s="11">
        <f t="shared" si="0"/>
        <v>86363</v>
      </c>
      <c r="D21" s="12"/>
      <c r="E21" s="12">
        <v>36970</v>
      </c>
      <c r="F21" s="12"/>
      <c r="G21" s="18">
        <v>49393</v>
      </c>
    </row>
    <row r="22" spans="1:7" ht="12.75">
      <c r="A22" s="2" t="s">
        <v>16</v>
      </c>
      <c r="B22" s="2"/>
      <c r="C22" s="11">
        <f t="shared" si="0"/>
        <v>0</v>
      </c>
      <c r="D22" s="12"/>
      <c r="E22" s="12"/>
      <c r="F22" s="12"/>
      <c r="G22" s="18"/>
    </row>
    <row r="23" spans="1:7" ht="12.75">
      <c r="A23" s="2" t="s">
        <v>15</v>
      </c>
      <c r="B23" s="2"/>
      <c r="C23" s="11">
        <f t="shared" si="0"/>
        <v>0</v>
      </c>
      <c r="D23" s="12"/>
      <c r="E23" s="12"/>
      <c r="F23" s="12"/>
      <c r="G23" s="18"/>
    </row>
    <row r="24" spans="1:7" ht="12.75">
      <c r="A24" s="2" t="s">
        <v>14</v>
      </c>
      <c r="B24" s="2"/>
      <c r="C24" s="11">
        <f t="shared" si="0"/>
        <v>0</v>
      </c>
      <c r="D24" s="12"/>
      <c r="E24" s="12"/>
      <c r="F24" s="12"/>
      <c r="G24" s="18"/>
    </row>
    <row r="25" spans="1:7" ht="12.75">
      <c r="A25" s="2" t="s">
        <v>13</v>
      </c>
      <c r="B25" s="2"/>
      <c r="C25" s="11">
        <f t="shared" si="0"/>
        <v>0</v>
      </c>
      <c r="D25" s="12"/>
      <c r="E25" s="12"/>
      <c r="F25" s="12"/>
      <c r="G25" s="18"/>
    </row>
    <row r="26" spans="1:7" ht="12.75">
      <c r="A26" s="2" t="s">
        <v>12</v>
      </c>
      <c r="B26" s="2"/>
      <c r="C26" s="11">
        <f t="shared" si="0"/>
        <v>74400</v>
      </c>
      <c r="D26" s="12"/>
      <c r="E26" s="13">
        <v>74400</v>
      </c>
      <c r="F26" s="12"/>
      <c r="G26" s="19"/>
    </row>
    <row r="27" spans="1:7" ht="12.75">
      <c r="A27" s="2" t="s">
        <v>11</v>
      </c>
      <c r="B27" s="2"/>
      <c r="C27" s="11">
        <f t="shared" si="0"/>
        <v>0</v>
      </c>
      <c r="D27" s="12"/>
      <c r="E27" s="12"/>
      <c r="F27" s="12"/>
      <c r="G27" s="18"/>
    </row>
    <row r="28" spans="1:7" ht="12.75">
      <c r="A28" s="2" t="s">
        <v>10</v>
      </c>
      <c r="B28" s="2"/>
      <c r="C28" s="11">
        <f t="shared" si="0"/>
        <v>0</v>
      </c>
      <c r="D28" s="12"/>
      <c r="E28" s="12"/>
      <c r="F28" s="12"/>
      <c r="G28" s="18"/>
    </row>
    <row r="29" spans="1:7" ht="12.75">
      <c r="A29" s="2" t="s">
        <v>9</v>
      </c>
      <c r="B29" s="2"/>
      <c r="C29" s="11">
        <f t="shared" si="0"/>
        <v>0</v>
      </c>
      <c r="D29" s="12"/>
      <c r="E29" s="12"/>
      <c r="F29" s="12"/>
      <c r="G29" s="18"/>
    </row>
    <row r="30" spans="1:7" ht="12.75">
      <c r="A30" s="2" t="s">
        <v>8</v>
      </c>
      <c r="B30" s="2"/>
      <c r="C30" s="11">
        <f t="shared" si="0"/>
        <v>8981.475271298072</v>
      </c>
      <c r="D30" s="12"/>
      <c r="E30" s="12">
        <f>66695/7.4549</f>
        <v>8946.464741311083</v>
      </c>
      <c r="F30" s="12"/>
      <c r="G30" s="18">
        <f>261/7.4549</f>
        <v>35.01052998698842</v>
      </c>
    </row>
    <row r="31" spans="1:7" ht="12.75">
      <c r="A31" s="2" t="s">
        <v>7</v>
      </c>
      <c r="B31" s="2"/>
      <c r="C31" s="11">
        <f t="shared" si="0"/>
        <v>0</v>
      </c>
      <c r="D31" s="12"/>
      <c r="E31" s="12"/>
      <c r="F31" s="12"/>
      <c r="G31" s="18"/>
    </row>
    <row r="32" spans="1:7" ht="12.75">
      <c r="A32" s="2" t="s">
        <v>6</v>
      </c>
      <c r="B32" s="2"/>
      <c r="C32" s="11">
        <f t="shared" si="0"/>
        <v>0</v>
      </c>
      <c r="D32" s="12"/>
      <c r="E32" s="12"/>
      <c r="F32" s="12"/>
      <c r="G32" s="18"/>
    </row>
    <row r="33" spans="1:7" ht="12.75">
      <c r="A33" s="2" t="s">
        <v>5</v>
      </c>
      <c r="B33" s="2"/>
      <c r="C33" s="11">
        <f t="shared" si="0"/>
        <v>0</v>
      </c>
      <c r="D33" s="12"/>
      <c r="E33" s="12"/>
      <c r="F33" s="12"/>
      <c r="G33" s="18"/>
    </row>
    <row r="34" spans="1:7" ht="12.75">
      <c r="A34" s="1" t="s">
        <v>4</v>
      </c>
      <c r="B34" s="1"/>
      <c r="C34" s="14"/>
      <c r="D34" s="12"/>
      <c r="E34" s="12"/>
      <c r="F34" s="12"/>
      <c r="G34" s="18"/>
    </row>
    <row r="35" spans="1:7" ht="12.75">
      <c r="A35" s="2" t="s">
        <v>3</v>
      </c>
      <c r="B35" s="2"/>
      <c r="C35" s="11">
        <f>E35+G35</f>
        <v>0</v>
      </c>
      <c r="D35" s="12"/>
      <c r="E35" s="12"/>
      <c r="F35" s="12"/>
      <c r="G35" s="18"/>
    </row>
    <row r="36" spans="1:7" ht="12.75">
      <c r="A36" s="2" t="s">
        <v>2</v>
      </c>
      <c r="B36" s="2"/>
      <c r="C36" s="11">
        <f>E36+G36</f>
        <v>1680</v>
      </c>
      <c r="D36" s="12"/>
      <c r="E36" s="12"/>
      <c r="F36" s="12"/>
      <c r="G36" s="18">
        <v>1680</v>
      </c>
    </row>
    <row r="37" spans="1:7" ht="12.75">
      <c r="A37" s="2" t="s">
        <v>1</v>
      </c>
      <c r="B37" s="2"/>
      <c r="C37" s="11">
        <f>E37+G37</f>
        <v>0</v>
      </c>
      <c r="D37" s="12"/>
      <c r="E37" s="12"/>
      <c r="F37" s="12"/>
      <c r="G37" s="18"/>
    </row>
    <row r="38" spans="1:7" ht="12.75">
      <c r="A38" s="2"/>
      <c r="B38" s="2"/>
      <c r="C38" s="11"/>
      <c r="D38" s="12"/>
      <c r="E38" s="12"/>
      <c r="F38" s="12"/>
      <c r="G38" s="18"/>
    </row>
    <row r="39" spans="1:7" ht="12.75">
      <c r="A39" s="1" t="s">
        <v>0</v>
      </c>
      <c r="B39" s="1"/>
      <c r="C39" s="15">
        <f>SUM(C10:C37)</f>
        <v>187800.59054044768</v>
      </c>
      <c r="D39" s="16"/>
      <c r="E39" s="16">
        <f>SUM(E10:E37)</f>
        <v>26145.31472496296</v>
      </c>
      <c r="F39" s="16"/>
      <c r="G39" s="20">
        <f>SUM(G10:G37)</f>
        <v>161655.2758154847</v>
      </c>
    </row>
  </sheetData>
  <sheetProtection password="DDF5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20.7109375" style="0" customWidth="1"/>
    <col min="2" max="2" width="4.28125" style="0" customWidth="1"/>
    <col min="3" max="3" width="14.7109375" style="0" customWidth="1"/>
    <col min="4" max="4" width="5.7109375" style="0" customWidth="1"/>
    <col min="5" max="5" width="14.7109375" style="0" customWidth="1"/>
    <col min="6" max="6" width="5.7109375" style="0" customWidth="1"/>
    <col min="7" max="7" width="14.7109375" style="0" customWidth="1"/>
  </cols>
  <sheetData>
    <row r="1" spans="1:11" ht="18">
      <c r="A1" s="48" t="s">
        <v>37</v>
      </c>
      <c r="B1" s="49"/>
      <c r="C1" s="49"/>
      <c r="D1" s="49"/>
      <c r="E1" s="49"/>
      <c r="F1" s="49"/>
      <c r="G1" s="49"/>
      <c r="H1" s="49"/>
      <c r="I1" s="49"/>
      <c r="J1" s="50"/>
      <c r="K1" s="50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1" ht="15.75">
      <c r="A3" s="1"/>
      <c r="B3" s="1"/>
      <c r="C3" s="23" t="s">
        <v>38</v>
      </c>
      <c r="D3" s="22"/>
      <c r="E3" s="22"/>
      <c r="F3" s="22"/>
      <c r="G3" s="1"/>
      <c r="H3" s="1"/>
      <c r="K3" s="24"/>
    </row>
    <row r="4" spans="1:11" ht="5.25" customHeight="1">
      <c r="A4" s="2"/>
      <c r="B4" s="2"/>
      <c r="C4" s="2"/>
      <c r="D4" s="2"/>
      <c r="E4" s="2"/>
      <c r="F4" s="2"/>
      <c r="G4" s="2"/>
      <c r="H4" s="2"/>
      <c r="K4" s="24"/>
    </row>
    <row r="5" spans="1:8" ht="32.25" customHeight="1">
      <c r="A5" s="1"/>
      <c r="B5" s="1"/>
      <c r="C5" s="25" t="s">
        <v>39</v>
      </c>
      <c r="D5" s="1"/>
      <c r="E5" s="51" t="s">
        <v>40</v>
      </c>
      <c r="F5" s="51"/>
      <c r="G5" s="25" t="s">
        <v>41</v>
      </c>
      <c r="H5" s="1"/>
    </row>
    <row r="6" spans="3:7" ht="12.75">
      <c r="C6" s="26">
        <v>1000</v>
      </c>
      <c r="D6" s="2"/>
      <c r="E6" s="27">
        <v>1000</v>
      </c>
      <c r="F6" s="2"/>
      <c r="G6" s="28">
        <v>1000</v>
      </c>
    </row>
    <row r="7" spans="1:7" ht="12.75">
      <c r="A7" s="29" t="s">
        <v>42</v>
      </c>
      <c r="B7" s="1"/>
      <c r="C7" s="1"/>
      <c r="D7" s="3"/>
      <c r="E7" s="3" t="s">
        <v>29</v>
      </c>
      <c r="F7" s="3"/>
      <c r="G7" s="3"/>
    </row>
    <row r="8" spans="1:7" ht="12.75">
      <c r="A8" s="30" t="s">
        <v>43</v>
      </c>
      <c r="B8" s="2"/>
      <c r="C8" s="12">
        <f>E8+G8</f>
        <v>1</v>
      </c>
      <c r="D8" s="31"/>
      <c r="E8" s="12"/>
      <c r="F8" s="31"/>
      <c r="G8" s="12">
        <v>1</v>
      </c>
    </row>
    <row r="9" spans="1:7" ht="12.75">
      <c r="A9" s="30" t="s">
        <v>44</v>
      </c>
      <c r="B9" s="2"/>
      <c r="C9" s="12"/>
      <c r="D9" s="31"/>
      <c r="E9" s="12"/>
      <c r="F9" s="31"/>
      <c r="G9" s="12"/>
    </row>
    <row r="10" spans="1:7" ht="12.75">
      <c r="A10" s="30" t="s">
        <v>45</v>
      </c>
      <c r="B10" s="2"/>
      <c r="C10" s="12"/>
      <c r="D10" s="31"/>
      <c r="E10" s="12"/>
      <c r="F10" s="31"/>
      <c r="G10" s="12"/>
    </row>
    <row r="11" spans="1:7" ht="12.75">
      <c r="A11" s="30" t="s">
        <v>46</v>
      </c>
      <c r="B11" s="2"/>
      <c r="C11" s="12">
        <v>110516</v>
      </c>
      <c r="D11" s="31"/>
      <c r="E11" s="12"/>
      <c r="F11" s="31"/>
      <c r="G11" s="12">
        <v>110516</v>
      </c>
    </row>
    <row r="12" spans="1:7" ht="12.75">
      <c r="A12" s="30" t="s">
        <v>47</v>
      </c>
      <c r="B12" s="2"/>
      <c r="C12" s="12">
        <f>E12+G12</f>
        <v>-94145.8847308504</v>
      </c>
      <c r="D12" s="31"/>
      <c r="E12" s="12">
        <f>(57533-127896+6999)/0.67286</f>
        <v>-94171.15001634813</v>
      </c>
      <c r="F12" s="31"/>
      <c r="G12" s="12">
        <f>(10+6+1)/0.67286</f>
        <v>25.265285497726122</v>
      </c>
    </row>
    <row r="13" spans="1:7" ht="12.75">
      <c r="A13" s="30" t="s">
        <v>48</v>
      </c>
      <c r="B13" s="2"/>
      <c r="C13" s="12"/>
      <c r="D13" s="31"/>
      <c r="E13" s="12"/>
      <c r="F13" s="31"/>
      <c r="G13" s="12"/>
    </row>
    <row r="14" spans="1:7" ht="12.75">
      <c r="A14" s="30" t="s">
        <v>49</v>
      </c>
      <c r="B14" s="2"/>
      <c r="C14" s="12">
        <f>E14+G14</f>
        <v>5</v>
      </c>
      <c r="D14" s="31"/>
      <c r="E14" s="12"/>
      <c r="F14" s="31"/>
      <c r="G14" s="12">
        <v>5</v>
      </c>
    </row>
    <row r="15" spans="1:7" ht="12.75">
      <c r="A15" s="30" t="s">
        <v>50</v>
      </c>
      <c r="B15" s="2"/>
      <c r="C15" s="12"/>
      <c r="D15" s="31"/>
      <c r="E15" s="12"/>
      <c r="F15" s="31"/>
      <c r="G15" s="12"/>
    </row>
    <row r="16" spans="1:7" ht="12.75">
      <c r="A16" s="30" t="s">
        <v>51</v>
      </c>
      <c r="B16" s="2"/>
      <c r="C16" s="12"/>
      <c r="D16" s="31"/>
      <c r="E16" s="12"/>
      <c r="F16" s="31"/>
      <c r="G16" s="12"/>
    </row>
    <row r="17" spans="1:7" ht="12.75">
      <c r="A17" s="30" t="s">
        <v>52</v>
      </c>
      <c r="B17" s="2"/>
      <c r="C17" s="12"/>
      <c r="D17" s="31"/>
      <c r="E17" s="12"/>
      <c r="F17" s="31"/>
      <c r="G17" s="12"/>
    </row>
    <row r="18" spans="1:7" ht="12.75">
      <c r="A18" s="30" t="s">
        <v>53</v>
      </c>
      <c r="B18" s="2"/>
      <c r="C18" s="12"/>
      <c r="D18" s="31"/>
      <c r="E18" s="12"/>
      <c r="F18" s="31"/>
      <c r="G18" s="12"/>
    </row>
    <row r="19" spans="1:7" ht="12.75">
      <c r="A19" s="32" t="s">
        <v>17</v>
      </c>
      <c r="B19" s="2"/>
      <c r="C19" s="12">
        <f>E19+G19</f>
        <v>86363</v>
      </c>
      <c r="D19" s="31"/>
      <c r="E19" s="12">
        <v>36970</v>
      </c>
      <c r="F19" s="31"/>
      <c r="G19" s="12">
        <v>49393</v>
      </c>
    </row>
    <row r="20" spans="1:7" ht="12.75">
      <c r="A20" s="32" t="s">
        <v>16</v>
      </c>
      <c r="B20" s="2"/>
      <c r="C20" s="12"/>
      <c r="D20" s="31"/>
      <c r="E20" s="12"/>
      <c r="F20" s="31"/>
      <c r="G20" s="12"/>
    </row>
    <row r="21" spans="1:7" ht="12.75">
      <c r="A21" s="30" t="s">
        <v>54</v>
      </c>
      <c r="B21" s="2"/>
      <c r="C21" s="12"/>
      <c r="D21" s="31"/>
      <c r="E21" s="12"/>
      <c r="F21" s="31"/>
      <c r="G21" s="12"/>
    </row>
    <row r="22" spans="1:7" ht="12.75">
      <c r="A22" s="30" t="s">
        <v>55</v>
      </c>
      <c r="B22" s="2"/>
      <c r="C22" s="12"/>
      <c r="D22" s="31"/>
      <c r="E22" s="12"/>
      <c r="F22" s="31"/>
      <c r="G22" s="12"/>
    </row>
    <row r="23" spans="1:7" ht="12.75">
      <c r="A23" s="30" t="s">
        <v>56</v>
      </c>
      <c r="B23" s="2"/>
      <c r="C23" s="12"/>
      <c r="D23" s="31"/>
      <c r="E23" s="12"/>
      <c r="F23" s="31"/>
      <c r="G23" s="12"/>
    </row>
    <row r="24" spans="1:7" ht="12.75">
      <c r="A24" s="30" t="s">
        <v>57</v>
      </c>
      <c r="B24" s="2"/>
      <c r="C24" s="12">
        <f>E24+G24</f>
        <v>74400</v>
      </c>
      <c r="D24" s="31"/>
      <c r="E24" s="33">
        <v>74400</v>
      </c>
      <c r="F24" s="31"/>
      <c r="G24" s="33"/>
    </row>
    <row r="25" spans="1:7" ht="12.75">
      <c r="A25" s="30" t="s">
        <v>58</v>
      </c>
      <c r="B25" s="2"/>
      <c r="C25" s="12"/>
      <c r="D25" s="31"/>
      <c r="E25" s="12"/>
      <c r="F25" s="31"/>
      <c r="G25" s="12"/>
    </row>
    <row r="26" spans="1:7" ht="12.75">
      <c r="A26" s="30" t="s">
        <v>59</v>
      </c>
      <c r="B26" s="2"/>
      <c r="C26" s="12"/>
      <c r="D26" s="31"/>
      <c r="E26" s="12"/>
      <c r="F26" s="31"/>
      <c r="G26" s="12"/>
    </row>
    <row r="27" spans="1:7" ht="12.75">
      <c r="A27" s="30" t="s">
        <v>60</v>
      </c>
      <c r="B27" s="2"/>
      <c r="C27" s="12"/>
      <c r="D27" s="31"/>
      <c r="E27" s="12"/>
      <c r="F27" s="31"/>
      <c r="G27" s="12"/>
    </row>
    <row r="28" spans="1:7" ht="12.75">
      <c r="A28" s="30" t="s">
        <v>61</v>
      </c>
      <c r="B28" s="2"/>
      <c r="C28" s="12">
        <f>E28+G28</f>
        <v>8981.475271298072</v>
      </c>
      <c r="D28" s="31"/>
      <c r="E28" s="12">
        <f>66695/7.4549</f>
        <v>8946.464741311083</v>
      </c>
      <c r="F28" s="31"/>
      <c r="G28" s="12">
        <f>261/7.4549</f>
        <v>35.01052998698842</v>
      </c>
    </row>
    <row r="29" spans="1:7" ht="12.75">
      <c r="A29" s="30" t="s">
        <v>62</v>
      </c>
      <c r="B29" s="2"/>
      <c r="C29" s="12"/>
      <c r="D29" s="31"/>
      <c r="E29" s="12"/>
      <c r="F29" s="31"/>
      <c r="G29" s="12"/>
    </row>
    <row r="30" spans="1:7" ht="12.75">
      <c r="A30" s="30" t="s">
        <v>63</v>
      </c>
      <c r="B30" s="2"/>
      <c r="C30" s="12"/>
      <c r="D30" s="31"/>
      <c r="E30" s="12"/>
      <c r="F30" s="31"/>
      <c r="G30" s="12"/>
    </row>
    <row r="31" spans="1:7" ht="12.75">
      <c r="A31" s="30" t="s">
        <v>64</v>
      </c>
      <c r="B31" s="2"/>
      <c r="C31" s="12"/>
      <c r="D31" s="31"/>
      <c r="E31" s="12"/>
      <c r="F31" s="31"/>
      <c r="G31" s="12"/>
    </row>
    <row r="32" spans="1:7" ht="12.75">
      <c r="A32" s="29" t="s">
        <v>65</v>
      </c>
      <c r="B32" s="1"/>
      <c r="C32" s="34"/>
      <c r="D32" s="31"/>
      <c r="E32" s="12"/>
      <c r="F32" s="31"/>
      <c r="G32" s="12"/>
    </row>
    <row r="33" spans="1:7" ht="12.75">
      <c r="A33" s="30" t="s">
        <v>66</v>
      </c>
      <c r="B33" s="2"/>
      <c r="C33" s="12"/>
      <c r="D33" s="31"/>
      <c r="E33" s="12"/>
      <c r="F33" s="31"/>
      <c r="G33" s="12"/>
    </row>
    <row r="34" spans="1:7" ht="12.75">
      <c r="A34" s="30" t="s">
        <v>67</v>
      </c>
      <c r="B34" s="2"/>
      <c r="C34" s="12">
        <f>E34+G34</f>
        <v>1680</v>
      </c>
      <c r="D34" s="31"/>
      <c r="E34" s="12"/>
      <c r="F34" s="31"/>
      <c r="G34" s="12">
        <v>1680</v>
      </c>
    </row>
    <row r="35" spans="1:7" ht="12.75">
      <c r="A35" s="30" t="s">
        <v>68</v>
      </c>
      <c r="B35" s="2"/>
      <c r="C35" s="12"/>
      <c r="D35" s="31"/>
      <c r="E35" s="12"/>
      <c r="F35" s="31"/>
      <c r="G35" s="12"/>
    </row>
    <row r="36" spans="1:7" ht="12.75">
      <c r="A36" s="32"/>
      <c r="B36" s="2"/>
      <c r="C36" s="12"/>
      <c r="D36" s="31"/>
      <c r="E36" s="12"/>
      <c r="F36" s="31"/>
      <c r="G36" s="12"/>
    </row>
    <row r="37" spans="1:7" ht="12.75">
      <c r="A37" s="35" t="s">
        <v>39</v>
      </c>
      <c r="B37" s="1"/>
      <c r="C37" s="36">
        <f>SUM(C8:C35)</f>
        <v>187800.59054044768</v>
      </c>
      <c r="D37" s="37"/>
      <c r="E37" s="36">
        <f>SUM(E8:E35)</f>
        <v>26145.31472496296</v>
      </c>
      <c r="F37" s="37"/>
      <c r="G37" s="36">
        <f>SUM(G8:G35)</f>
        <v>161655.2758154847</v>
      </c>
    </row>
  </sheetData>
  <sheetProtection/>
  <mergeCells count="2">
    <mergeCell ref="A1:K1"/>
    <mergeCell ref="E5:F5"/>
  </mergeCells>
  <printOptions gridLines="1" horizontalCentered="1" verticalCentered="1"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W32" sqref="W32"/>
    </sheetView>
  </sheetViews>
  <sheetFormatPr defaultColWidth="9.140625" defaultRowHeight="12.75"/>
  <cols>
    <col min="1" max="1" width="20.7109375" style="0" customWidth="1"/>
    <col min="2" max="2" width="4.28125" style="0" customWidth="1"/>
    <col min="3" max="3" width="11.28125" style="0" customWidth="1"/>
    <col min="4" max="4" width="4.7109375" style="0" customWidth="1"/>
    <col min="5" max="5" width="15.421875" style="0" customWidth="1"/>
    <col min="6" max="6" width="4.7109375" style="0" customWidth="1"/>
    <col min="7" max="7" width="13.57421875" style="0" customWidth="1"/>
  </cols>
  <sheetData>
    <row r="1" spans="1:8" ht="18">
      <c r="A1" s="38" t="s">
        <v>69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8" t="s">
        <v>70</v>
      </c>
      <c r="D3" s="1"/>
      <c r="E3" s="1"/>
      <c r="F3" s="1"/>
      <c r="G3" s="1"/>
      <c r="H3" s="1"/>
    </row>
    <row r="4" spans="1:10" ht="12.75">
      <c r="A4" s="2"/>
      <c r="B4" s="2"/>
      <c r="C4" s="2"/>
      <c r="D4" s="2"/>
      <c r="E4" s="2"/>
      <c r="F4" s="2"/>
      <c r="G4" s="2"/>
      <c r="H4" s="2"/>
      <c r="J4" s="39"/>
    </row>
    <row r="5" spans="1:10" ht="12.75">
      <c r="A5" s="1"/>
      <c r="B5" s="1"/>
      <c r="C5" s="40" t="s">
        <v>71</v>
      </c>
      <c r="D5" s="1"/>
      <c r="E5" s="41" t="s">
        <v>72</v>
      </c>
      <c r="F5" s="1"/>
      <c r="G5" s="42" t="s">
        <v>73</v>
      </c>
      <c r="H5" s="1"/>
      <c r="J5" s="39"/>
    </row>
    <row r="6" spans="1:10" ht="12.75">
      <c r="A6" s="2"/>
      <c r="B6" s="2"/>
      <c r="C6" s="2"/>
      <c r="D6" s="2"/>
      <c r="E6" s="41" t="s">
        <v>74</v>
      </c>
      <c r="F6" s="2"/>
      <c r="G6" s="42" t="s">
        <v>75</v>
      </c>
      <c r="H6" s="2"/>
      <c r="J6" s="39"/>
    </row>
    <row r="7" spans="5:7" ht="12.75">
      <c r="E7" s="6"/>
      <c r="G7" s="6"/>
    </row>
    <row r="8" spans="3:7" ht="12.75">
      <c r="C8" s="27">
        <v>1000</v>
      </c>
      <c r="D8" s="43"/>
      <c r="E8" s="27">
        <v>1000</v>
      </c>
      <c r="F8" s="43"/>
      <c r="G8" s="27">
        <v>1000</v>
      </c>
    </row>
    <row r="9" spans="1:7" ht="12.75">
      <c r="A9" s="1"/>
      <c r="B9" s="1"/>
      <c r="C9" s="1"/>
      <c r="D9" s="3"/>
      <c r="E9" s="3" t="s">
        <v>29</v>
      </c>
      <c r="F9" s="3"/>
      <c r="G9" s="3"/>
    </row>
    <row r="10" spans="1:7" ht="12.75">
      <c r="A10" s="44" t="s">
        <v>76</v>
      </c>
      <c r="B10" s="2"/>
      <c r="C10" s="12">
        <f>E10+G10</f>
        <v>1</v>
      </c>
      <c r="D10" s="12"/>
      <c r="E10" s="12"/>
      <c r="F10" s="12"/>
      <c r="G10" s="12">
        <v>1</v>
      </c>
    </row>
    <row r="11" spans="1:7" ht="12.75">
      <c r="A11" s="44" t="s">
        <v>77</v>
      </c>
      <c r="B11" s="2"/>
      <c r="C11" s="12"/>
      <c r="D11" s="12"/>
      <c r="E11" s="12"/>
      <c r="F11" s="12"/>
      <c r="G11" s="12"/>
    </row>
    <row r="12" spans="1:7" ht="12.75">
      <c r="A12" s="44" t="s">
        <v>78</v>
      </c>
      <c r="B12" s="2"/>
      <c r="C12" s="12"/>
      <c r="D12" s="12"/>
      <c r="E12" s="12"/>
      <c r="F12" s="12"/>
      <c r="G12" s="12"/>
    </row>
    <row r="13" spans="1:7" ht="12.75">
      <c r="A13" s="44" t="s">
        <v>79</v>
      </c>
      <c r="B13" s="2"/>
      <c r="C13" s="12">
        <v>110516</v>
      </c>
      <c r="D13" s="12"/>
      <c r="E13" s="12"/>
      <c r="F13" s="12"/>
      <c r="G13" s="12">
        <v>110516</v>
      </c>
    </row>
    <row r="14" spans="1:7" ht="12.75">
      <c r="A14" s="44" t="s">
        <v>80</v>
      </c>
      <c r="B14" s="2"/>
      <c r="C14" s="12">
        <f>E14+G14</f>
        <v>-94145.8847308504</v>
      </c>
      <c r="D14" s="12"/>
      <c r="E14" s="12">
        <f>(57533-127896+6999)/0.67286</f>
        <v>-94171.15001634813</v>
      </c>
      <c r="F14" s="12"/>
      <c r="G14" s="12">
        <f>(10+6+1)/0.67286</f>
        <v>25.265285497726122</v>
      </c>
    </row>
    <row r="15" spans="1:7" ht="12.75">
      <c r="A15" s="44" t="s">
        <v>81</v>
      </c>
      <c r="B15" s="2"/>
      <c r="C15" s="12"/>
      <c r="D15" s="12"/>
      <c r="E15" s="12"/>
      <c r="F15" s="12"/>
      <c r="G15" s="12"/>
    </row>
    <row r="16" spans="1:7" ht="12.75">
      <c r="A16" s="44" t="s">
        <v>82</v>
      </c>
      <c r="B16" s="2"/>
      <c r="C16" s="12">
        <f>E16+G16</f>
        <v>5</v>
      </c>
      <c r="D16" s="12"/>
      <c r="E16" s="12"/>
      <c r="F16" s="12"/>
      <c r="G16" s="12">
        <v>5</v>
      </c>
    </row>
    <row r="17" spans="1:7" ht="12.75">
      <c r="A17" s="44" t="s">
        <v>83</v>
      </c>
      <c r="B17" s="2"/>
      <c r="C17" s="12"/>
      <c r="D17" s="12"/>
      <c r="E17" s="12"/>
      <c r="F17" s="12"/>
      <c r="G17" s="12"/>
    </row>
    <row r="18" spans="1:7" ht="12.75">
      <c r="A18" s="44" t="s">
        <v>84</v>
      </c>
      <c r="B18" s="2"/>
      <c r="C18" s="12"/>
      <c r="D18" s="12"/>
      <c r="E18" s="12"/>
      <c r="F18" s="12"/>
      <c r="G18" s="12"/>
    </row>
    <row r="19" spans="1:7" ht="12.75">
      <c r="A19" s="44" t="s">
        <v>19</v>
      </c>
      <c r="B19" s="2"/>
      <c r="C19" s="12"/>
      <c r="D19" s="12"/>
      <c r="E19" s="12"/>
      <c r="F19" s="12"/>
      <c r="G19" s="12"/>
    </row>
    <row r="20" spans="1:7" ht="12.75">
      <c r="A20" s="44" t="s">
        <v>85</v>
      </c>
      <c r="B20" s="2"/>
      <c r="C20" s="12"/>
      <c r="D20" s="12"/>
      <c r="E20" s="12"/>
      <c r="F20" s="12"/>
      <c r="G20" s="12"/>
    </row>
    <row r="21" spans="1:7" ht="12.75">
      <c r="A21" s="44" t="s">
        <v>17</v>
      </c>
      <c r="B21" s="2"/>
      <c r="C21" s="12">
        <f>E21+G21</f>
        <v>86363</v>
      </c>
      <c r="D21" s="12"/>
      <c r="E21" s="12">
        <v>36970</v>
      </c>
      <c r="F21" s="12"/>
      <c r="G21" s="12">
        <v>49393</v>
      </c>
    </row>
    <row r="22" spans="1:7" ht="12.75">
      <c r="A22" s="44" t="s">
        <v>16</v>
      </c>
      <c r="B22" s="2"/>
      <c r="C22" s="12"/>
      <c r="D22" s="12"/>
      <c r="E22" s="12"/>
      <c r="F22" s="12"/>
      <c r="G22" s="12"/>
    </row>
    <row r="23" spans="1:7" ht="12.75">
      <c r="A23" s="44" t="s">
        <v>54</v>
      </c>
      <c r="B23" s="2"/>
      <c r="C23" s="12"/>
      <c r="D23" s="12"/>
      <c r="E23" s="12"/>
      <c r="F23" s="12"/>
      <c r="G23" s="12"/>
    </row>
    <row r="24" spans="1:7" ht="12.75">
      <c r="A24" s="44" t="s">
        <v>86</v>
      </c>
      <c r="B24" s="2"/>
      <c r="C24" s="12"/>
      <c r="D24" s="12"/>
      <c r="E24" s="12"/>
      <c r="F24" s="12"/>
      <c r="G24" s="12"/>
    </row>
    <row r="25" spans="1:7" ht="12.75">
      <c r="A25" s="44" t="s">
        <v>87</v>
      </c>
      <c r="B25" s="2"/>
      <c r="C25" s="12"/>
      <c r="D25" s="12"/>
      <c r="E25" s="12"/>
      <c r="F25" s="12"/>
      <c r="G25" s="12"/>
    </row>
    <row r="26" spans="1:7" ht="12.75">
      <c r="A26" s="44" t="s">
        <v>88</v>
      </c>
      <c r="B26" s="2"/>
      <c r="C26" s="12">
        <f>E26+G26</f>
        <v>74400</v>
      </c>
      <c r="D26" s="12"/>
      <c r="E26" s="33">
        <v>74400</v>
      </c>
      <c r="F26" s="12"/>
      <c r="G26" s="33"/>
    </row>
    <row r="27" spans="1:7" ht="12.75">
      <c r="A27" s="44" t="s">
        <v>89</v>
      </c>
      <c r="B27" s="2"/>
      <c r="C27" s="12"/>
      <c r="D27" s="12"/>
      <c r="E27" s="12"/>
      <c r="F27" s="12"/>
      <c r="G27" s="12"/>
    </row>
    <row r="28" spans="1:7" ht="12.75">
      <c r="A28" s="44" t="s">
        <v>10</v>
      </c>
      <c r="B28" s="2"/>
      <c r="C28" s="12"/>
      <c r="D28" s="12"/>
      <c r="E28" s="12"/>
      <c r="F28" s="12"/>
      <c r="G28" s="12"/>
    </row>
    <row r="29" spans="1:7" ht="12.75">
      <c r="A29" s="44" t="s">
        <v>9</v>
      </c>
      <c r="B29" s="2"/>
      <c r="C29" s="12"/>
      <c r="D29" s="12"/>
      <c r="E29" s="12"/>
      <c r="F29" s="12"/>
      <c r="G29" s="12"/>
    </row>
    <row r="30" spans="1:7" ht="12.75">
      <c r="A30" s="44" t="s">
        <v>90</v>
      </c>
      <c r="B30" s="2"/>
      <c r="C30" s="12">
        <f>E30+G30</f>
        <v>8981.475271298072</v>
      </c>
      <c r="D30" s="12"/>
      <c r="E30" s="12">
        <f>66695/7.4549</f>
        <v>8946.464741311083</v>
      </c>
      <c r="F30" s="12"/>
      <c r="G30" s="12">
        <f>261/7.4549</f>
        <v>35.01052998698842</v>
      </c>
    </row>
    <row r="31" spans="1:7" ht="12.75">
      <c r="A31" s="44" t="s">
        <v>91</v>
      </c>
      <c r="B31" s="2"/>
      <c r="C31" s="12"/>
      <c r="D31" s="12"/>
      <c r="E31" s="12"/>
      <c r="F31" s="12"/>
      <c r="G31" s="12"/>
    </row>
    <row r="32" spans="1:7" ht="12.75">
      <c r="A32" s="44" t="s">
        <v>92</v>
      </c>
      <c r="B32" s="2"/>
      <c r="C32" s="12"/>
      <c r="D32" s="12"/>
      <c r="E32" s="12"/>
      <c r="F32" s="12"/>
      <c r="G32" s="12"/>
    </row>
    <row r="33" spans="1:7" ht="12.75">
      <c r="A33" s="44" t="s">
        <v>93</v>
      </c>
      <c r="B33" s="2"/>
      <c r="C33" s="12"/>
      <c r="D33" s="12"/>
      <c r="E33" s="12"/>
      <c r="F33" s="12"/>
      <c r="G33" s="12"/>
    </row>
    <row r="34" spans="1:7" ht="12.75">
      <c r="A34" s="45"/>
      <c r="B34" s="1"/>
      <c r="C34" s="34"/>
      <c r="D34" s="12"/>
      <c r="E34" s="12"/>
      <c r="F34" s="12"/>
      <c r="G34" s="12"/>
    </row>
    <row r="35" spans="1:7" ht="12.75">
      <c r="A35" s="44" t="s">
        <v>94</v>
      </c>
      <c r="B35" s="2"/>
      <c r="C35" s="12"/>
      <c r="D35" s="12"/>
      <c r="E35" s="12"/>
      <c r="F35" s="12"/>
      <c r="G35" s="12"/>
    </row>
    <row r="36" spans="1:7" ht="12.75">
      <c r="A36" s="44" t="s">
        <v>2</v>
      </c>
      <c r="B36" s="2"/>
      <c r="C36" s="12">
        <f>E36+G36</f>
        <v>1680</v>
      </c>
      <c r="D36" s="12"/>
      <c r="E36" s="12"/>
      <c r="F36" s="12"/>
      <c r="G36" s="12">
        <v>1680</v>
      </c>
    </row>
    <row r="37" spans="1:7" ht="12.75">
      <c r="A37" s="44" t="s">
        <v>95</v>
      </c>
      <c r="B37" s="2"/>
      <c r="C37" s="12"/>
      <c r="D37" s="12"/>
      <c r="E37" s="12"/>
      <c r="F37" s="12"/>
      <c r="G37" s="12"/>
    </row>
    <row r="38" spans="1:7" ht="13.5" thickBot="1">
      <c r="A38" s="44"/>
      <c r="B38" s="2"/>
      <c r="C38" s="46"/>
      <c r="D38" s="46"/>
      <c r="E38" s="46"/>
      <c r="F38" s="46"/>
      <c r="G38" s="46"/>
    </row>
    <row r="39" spans="1:7" ht="12.75">
      <c r="A39" s="45" t="s">
        <v>71</v>
      </c>
      <c r="B39" s="1"/>
      <c r="C39" s="47">
        <f>SUM(C10:C37)</f>
        <v>187800.59054044768</v>
      </c>
      <c r="D39" s="47"/>
      <c r="E39" s="47">
        <f>SUM(E10:E37)</f>
        <v>26145.31472496296</v>
      </c>
      <c r="F39" s="47"/>
      <c r="G39" s="47">
        <f>SUM(G10:G37)</f>
        <v>161655.2758154847</v>
      </c>
    </row>
  </sheetData>
  <sheetProtection/>
  <printOptions gridLines="1"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TIL-HEN-UlkomaistenETA2006.xls</dc:title>
  <dc:subject/>
  <dc:creator>Lensu Maarit</dc:creator>
  <cp:keywords/>
  <dc:description/>
  <cp:lastModifiedBy>Kantola, Riikka</cp:lastModifiedBy>
  <dcterms:created xsi:type="dcterms:W3CDTF">2008-08-04T07:42:00Z</dcterms:created>
  <dcterms:modified xsi:type="dcterms:W3CDTF">2018-11-26T16:27:34Z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valle</vt:lpwstr>
  </property>
  <property fmtid="{D5CDD505-2E9C-101B-9397-08002B2CF9AE}" pid="3" name="FivaRecordNumber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Kohderyhma2">
    <vt:lpwstr/>
  </property>
  <property fmtid="{D5CDD505-2E9C-101B-9397-08002B2CF9AE}" pid="9" name="display_urn:schemas-microsoft-com:office:office#Author">
    <vt:lpwstr>valle</vt:lpwstr>
  </property>
  <property fmtid="{D5CDD505-2E9C-101B-9397-08002B2CF9AE}" pid="10" name="FivaInstructionLastChangeDate">
    <vt:lpwstr/>
  </property>
  <property fmtid="{D5CDD505-2E9C-101B-9397-08002B2CF9AE}" pid="11" name="Avainsanat">
    <vt:lpwstr/>
  </property>
  <property fmtid="{D5CDD505-2E9C-101B-9397-08002B2CF9AE}" pid="12" name="Kohderyhma">
    <vt:lpwstr/>
  </property>
  <property fmtid="{D5CDD505-2E9C-101B-9397-08002B2CF9AE}" pid="13" name="ContentTypeId">
    <vt:lpwstr>0x0101009FB70CB244F9D54CBF4D32E4BE17723D</vt:lpwstr>
  </property>
  <property fmtid="{D5CDD505-2E9C-101B-9397-08002B2CF9AE}" pid="14" name="Dokumenttityyppi">
    <vt:lpwstr/>
  </property>
  <property fmtid="{D5CDD505-2E9C-101B-9397-08002B2CF9AE}" pid="15" name="FivaInstructionStartDate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FivaOrganization">
    <vt:lpwstr/>
  </property>
  <property fmtid="{D5CDD505-2E9C-101B-9397-08002B2CF9AE}" pid="19" name="FivaLanguage">
    <vt:lpwstr/>
  </property>
  <property fmtid="{D5CDD505-2E9C-101B-9397-08002B2CF9AE}" pid="20" name="FivaInstructionEndDate">
    <vt:lpwstr/>
  </property>
  <property fmtid="{D5CDD505-2E9C-101B-9397-08002B2CF9AE}" pid="21" name="FivaIdentityNumber">
    <vt:lpwstr/>
  </property>
  <property fmtid="{D5CDD505-2E9C-101B-9397-08002B2CF9AE}" pid="22" name="Aihepiiri">
    <vt:lpwstr/>
  </property>
  <property fmtid="{D5CDD505-2E9C-101B-9397-08002B2CF9AE}" pid="23" name="xd_Signature">
    <vt:lpwstr/>
  </property>
  <property fmtid="{D5CDD505-2E9C-101B-9397-08002B2CF9AE}" pid="24" name="FivaInstructionID">
    <vt:lpwstr/>
  </property>
  <property fmtid="{D5CDD505-2E9C-101B-9397-08002B2CF9AE}" pid="25" name="FivaKeywordsTaxField">
    <vt:lpwstr>6;#Suomen Pankki|f3a1eab2-ad80-4fdb-b6c2-0f6884d1708a</vt:lpwstr>
  </property>
  <property fmtid="{D5CDD505-2E9C-101B-9397-08002B2CF9AE}" pid="26" name="FivaTopicTaxFieldTaxHTField0">
    <vt:lpwstr/>
  </property>
  <property fmtid="{D5CDD505-2E9C-101B-9397-08002B2CF9AE}" pid="27" name="FivaTopicTaxField">
    <vt:lpwstr/>
  </property>
  <property fmtid="{D5CDD505-2E9C-101B-9397-08002B2CF9AE}" pid="28" name="FivaKeywordsTaxFieldTaxHTField0">
    <vt:lpwstr>Suomen Pankki|f3a1eab2-ad80-4fdb-b6c2-0f6884d1708a</vt:lpwstr>
  </property>
  <property fmtid="{D5CDD505-2E9C-101B-9397-08002B2CF9AE}" pid="29" name="FivaTargetGroup2TaxField">
    <vt:lpwstr/>
  </property>
  <property fmtid="{D5CDD505-2E9C-101B-9397-08002B2CF9AE}" pid="30" name="FivaDocumentTypeTaxField">
    <vt:lpwstr/>
  </property>
  <property fmtid="{D5CDD505-2E9C-101B-9397-08002B2CF9AE}" pid="31" name="FivaDocumentTypeTaxFieldTaxHTField0">
    <vt:lpwstr/>
  </property>
  <property fmtid="{D5CDD505-2E9C-101B-9397-08002B2CF9AE}" pid="32" name="FivaTargetGroupTaxFieldTaxHTField0">
    <vt:lpwstr>Muut|75556a7b-5c94-4770-a915-34799d8d352c</vt:lpwstr>
  </property>
  <property fmtid="{D5CDD505-2E9C-101B-9397-08002B2CF9AE}" pid="33" name="FivaTargetGroupTaxField">
    <vt:lpwstr>32;#Muut|75556a7b-5c94-4770-a915-34799d8d352c</vt:lpwstr>
  </property>
  <property fmtid="{D5CDD505-2E9C-101B-9397-08002B2CF9AE}" pid="34" name="FivaTargetGroup2TaxFieldTaxHTField0">
    <vt:lpwstr/>
  </property>
  <property fmtid="{D5CDD505-2E9C-101B-9397-08002B2CF9AE}" pid="35" name="TaxCatchAll">
    <vt:lpwstr>32;#Muut|75556a7b-5c94-4770-a915-34799d8d352c;#6;#Suomen Pankki|f3a1eab2-ad80-4fdb-b6c2-0f6884d1708a</vt:lpwstr>
  </property>
  <property fmtid="{D5CDD505-2E9C-101B-9397-08002B2CF9AE}" pid="36" name="{A44787D4-0540-4523-9961-78E4036D8C6D}">
    <vt:lpwstr>{3185253B-8941-4D16-AD4B-BCE7A259C33A}</vt:lpwstr>
  </property>
</Properties>
</file>