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225" windowWidth="21600" windowHeight="11850" tabRatio="765" activeTab="0"/>
  </bookViews>
  <sheets>
    <sheet name="Yleistiedot" sheetId="1" r:id="rId1"/>
    <sheet name="KA01" sheetId="2" r:id="rId2"/>
    <sheet name="KA02" sheetId="3" r:id="rId3"/>
    <sheet name="KA03" sheetId="4" r:id="rId4"/>
    <sheet name="KA04" sheetId="5" r:id="rId5"/>
    <sheet name="KA05" sheetId="6" r:id="rId6"/>
  </sheets>
  <definedNames>
    <definedName name="Raportoija">'Yleistiedot'!$B$9</definedName>
    <definedName name="RaportoijanNimi">'Yleistiedot'!$B$25</definedName>
    <definedName name="RaportoijanPuhelin">'Yleistiedot'!$B$27</definedName>
    <definedName name="RaportoijanSPostiOsoite">'Yleistiedot'!$B$26</definedName>
    <definedName name="Raportointijaksonpituus">'Yleistiedot'!$D$32</definedName>
    <definedName name="Raportointipvm">'Yleistiedot'!$B$15</definedName>
    <definedName name="Raportointivaluutta">'Yleistiedot'!$B$21</definedName>
    <definedName name="sp_Filename">'Yleistiedot'!$B$3</definedName>
    <definedName name="sp_Language">'Yleistiedot'!$B$1</definedName>
    <definedName name="sp_Version">'Yleistiedot'!$C$36</definedName>
    <definedName name="Systeemitunnus">'Yleistiedot'!$B$2</definedName>
    <definedName name="Tapahtumakoodi">'Yleistiedot'!$B$19</definedName>
    <definedName name="Tiedonajankohta">'Yleistiedot'!$B$17</definedName>
    <definedName name="TiedonajankohtaOld">'Yleistiedot'!$B$18</definedName>
    <definedName name="Tiedonantajataso">'Yleistiedot'!$B$7</definedName>
    <definedName name="Tiedonvastaanottaja">'Yleistiedot'!$D$30</definedName>
    <definedName name="Toimitusosoite">'Yleistiedot'!$B$4</definedName>
    <definedName name="_xlnm.Print_Area" localSheetId="1">'KA01'!$A$3:$J$47</definedName>
    <definedName name="_xlnm.Print_Area" localSheetId="2">'KA02'!$A$3:$J$71</definedName>
    <definedName name="_xlnm.Print_Area" localSheetId="3">'KA03'!$A$3:$J$58</definedName>
    <definedName name="_xlnm.Print_Area" localSheetId="4">'KA04'!$A$3:$M$41</definedName>
    <definedName name="_xlnm.Print_Area" localSheetId="0">'Yleistiedot'!$A$1:$D$38</definedName>
    <definedName name="YksilointitunnuksenTyyppi">'Yleistiedot'!$B$11</definedName>
    <definedName name="Yksilointitunnus">'Yleistiedot'!$B$13</definedName>
  </definedNames>
  <calcPr fullCalcOnLoad="1"/>
</workbook>
</file>

<file path=xl/comments1.xml><?xml version="1.0" encoding="utf-8"?>
<comments xmlns="http://schemas.openxmlformats.org/spreadsheetml/2006/main">
  <authors>
    <author>Tekij?</author>
  </authors>
  <commentList>
    <comment ref="A1" authorId="0">
      <text>
        <r>
          <rPr>
            <b/>
            <sz val="8"/>
            <rFont val="Tahoma"/>
            <family val="2"/>
          </rPr>
          <t>© Finanssivalvonta 2009
© Finansinspektionen 2009
© FIN-FSA 2009</t>
        </r>
      </text>
    </comment>
  </commentList>
</comments>
</file>

<file path=xl/sharedStrings.xml><?xml version="1.0" encoding="utf-8"?>
<sst xmlns="http://schemas.openxmlformats.org/spreadsheetml/2006/main" count="651" uniqueCount="214">
  <si>
    <t>1234567</t>
  </si>
  <si>
    <t>Kieli/Språk/Language:</t>
  </si>
  <si>
    <t>EUR</t>
  </si>
  <si>
    <t>Allmänna uppgifter:</t>
  </si>
  <si>
    <t>Svarsnoggrannhet:</t>
  </si>
  <si>
    <t>Version:</t>
  </si>
  <si>
    <t>Frekvens:</t>
  </si>
  <si>
    <t>Inlämningstid:</t>
  </si>
  <si>
    <t>Radnr</t>
  </si>
  <si>
    <t>05</t>
  </si>
  <si>
    <t>ID-kod:</t>
  </si>
  <si>
    <t>För definitionerna svarar:</t>
  </si>
  <si>
    <t>Uppgiftslämnarkategori:</t>
  </si>
  <si>
    <t>Rapportperiod: (ååååmmdd)</t>
  </si>
  <si>
    <t>Funktionskod (1 = första rapport, 2 = korrigering)</t>
  </si>
  <si>
    <t>Rapportvaluta:</t>
  </si>
  <si>
    <t>Till Finansinspektionen</t>
  </si>
  <si>
    <t>Ersätter</t>
  </si>
  <si>
    <t>Uppgiftslämnarkategorier:</t>
  </si>
  <si>
    <t>Knr</t>
  </si>
  <si>
    <t>FINANSINSPEKTIONEN</t>
  </si>
  <si>
    <t>Daterad</t>
  </si>
  <si>
    <t>Rapportör:</t>
  </si>
  <si>
    <t>ID-typ:</t>
  </si>
  <si>
    <t>Rapportdatum: (ååååmmdd)</t>
  </si>
  <si>
    <t>Gäller från:</t>
  </si>
  <si>
    <t>Gäller från</t>
  </si>
  <si>
    <t>E-postadress:</t>
  </si>
  <si>
    <t>Telefonnummer:</t>
  </si>
  <si>
    <t>Namn:</t>
  </si>
  <si>
    <t/>
  </si>
  <si>
    <t>Handläggarens kontaktinformation:</t>
  </si>
  <si>
    <t>Årsrapport</t>
  </si>
  <si>
    <t>Uppgifterna sänds till:</t>
  </si>
  <si>
    <t>Totalt</t>
  </si>
  <si>
    <t>20</t>
  </si>
  <si>
    <t>10</t>
  </si>
  <si>
    <t>40</t>
  </si>
  <si>
    <t>KA01</t>
  </si>
  <si>
    <t>15</t>
  </si>
  <si>
    <t>25</t>
  </si>
  <si>
    <t>30</t>
  </si>
  <si>
    <t>35</t>
  </si>
  <si>
    <t>50</t>
  </si>
  <si>
    <t>55</t>
  </si>
  <si>
    <t>60</t>
  </si>
  <si>
    <t>65</t>
  </si>
  <si>
    <t>90</t>
  </si>
  <si>
    <t>70</t>
  </si>
  <si>
    <t>KA02</t>
  </si>
  <si>
    <t>45</t>
  </si>
  <si>
    <t>KA05</t>
  </si>
  <si>
    <t>446, 447</t>
  </si>
  <si>
    <t>Föreskrifter och anvisningar:</t>
  </si>
  <si>
    <t>6</t>
  </si>
  <si>
    <t>7</t>
  </si>
  <si>
    <t>8</t>
  </si>
  <si>
    <t>9</t>
  </si>
  <si>
    <t>1</t>
  </si>
  <si>
    <t>2</t>
  </si>
  <si>
    <t>3</t>
  </si>
  <si>
    <t>KA03</t>
  </si>
  <si>
    <t>KA04</t>
  </si>
  <si>
    <t>1/2011</t>
  </si>
  <si>
    <t>4</t>
  </si>
  <si>
    <t>5</t>
  </si>
  <si>
    <t>Balans- och resultaträkning för sjukkassorna (KA)</t>
  </si>
  <si>
    <t>Med en euros noggranhet</t>
  </si>
  <si>
    <t>Resultaträkning, sjukassorna</t>
  </si>
  <si>
    <t xml:space="preserve">Senast inom en månad från det kassamöte som har fastställt  bokslutet </t>
  </si>
  <si>
    <t>Värde</t>
  </si>
  <si>
    <t>Försäkringsteknisk kalkyl</t>
  </si>
  <si>
    <t>Premieinkomst</t>
  </si>
  <si>
    <t>Understödsavgifter</t>
  </si>
  <si>
    <t>Medlemsavgifter</t>
  </si>
  <si>
    <t>Intäkter av placeringsverksamheten</t>
  </si>
  <si>
    <t>Uppskrivning av placeringar</t>
  </si>
  <si>
    <t>Skötselkostnader</t>
  </si>
  <si>
    <t>Kostnader för placeringsverksamheten</t>
  </si>
  <si>
    <t>Rättelse av uppskrivning av placeringar</t>
  </si>
  <si>
    <t>Försäkringstekniskt resultat</t>
  </si>
  <si>
    <t>Annan än försäkringsteknisk kalkyl</t>
  </si>
  <si>
    <t>Övriga intäkter</t>
  </si>
  <si>
    <t>Övriga kostnader</t>
  </si>
  <si>
    <t>Vinst (förlust) av den egentliga verksamheten</t>
  </si>
  <si>
    <t>Bokslutsdispositioner</t>
  </si>
  <si>
    <t>Ändring av frivilliga reserveringar</t>
  </si>
  <si>
    <t>Räkenskapsperiodens överskott (underskott)</t>
  </si>
  <si>
    <t>Balansräkning, sjukkassorna</t>
  </si>
  <si>
    <t>AKTIVA</t>
  </si>
  <si>
    <t>Immateriella tillgångar</t>
  </si>
  <si>
    <t>Placeringar</t>
  </si>
  <si>
    <t>Fastighetsplaceringar</t>
  </si>
  <si>
    <t>Fastigheter och fastighetsaktier</t>
  </si>
  <si>
    <t>Lånefordringar hos egna fastighetsföretag</t>
  </si>
  <si>
    <t>Placeringar i arbetsgivarföretaget</t>
  </si>
  <si>
    <t>Aktier och andelar i arbetsgivarföretaget</t>
  </si>
  <si>
    <t>Finansmarknadsinstrument emitterade av arbetsgivarföretaget</t>
  </si>
  <si>
    <t>Skuldbrevsfordringar av arbetsgivarföretaget</t>
  </si>
  <si>
    <t>Fordringar av arbertsgivarföretaget</t>
  </si>
  <si>
    <t>Övriga placeringar i arbetsgivarföretaget</t>
  </si>
  <si>
    <t>Övriga placeringar</t>
  </si>
  <si>
    <t xml:space="preserve">Aktier och andelar </t>
  </si>
  <si>
    <t xml:space="preserve">Finansmarknadsinstrument </t>
  </si>
  <si>
    <t>Fordringar av inteckningslån</t>
  </si>
  <si>
    <t>Övriga lånefordringar</t>
  </si>
  <si>
    <t>Depositioner</t>
  </si>
  <si>
    <t>Fordringar</t>
  </si>
  <si>
    <t>Övriga tillgångar</t>
  </si>
  <si>
    <t>Materiella tillgångar</t>
  </si>
  <si>
    <t>Maskiner och inventarier</t>
  </si>
  <si>
    <t>Övriga materiella tillgångar</t>
  </si>
  <si>
    <t>Förskottsbetalningar och pågående nyanläggningar</t>
  </si>
  <si>
    <t>Kassa och bank</t>
  </si>
  <si>
    <t>Resultatregleringar</t>
  </si>
  <si>
    <t>Aktiva sammanlagt</t>
  </si>
  <si>
    <t>PASSIVA</t>
  </si>
  <si>
    <t>Eget kapital</t>
  </si>
  <si>
    <t>Grundfond</t>
  </si>
  <si>
    <t>Garantikapital</t>
  </si>
  <si>
    <t>Reservfond</t>
  </si>
  <si>
    <t>Dispositionsfond</t>
  </si>
  <si>
    <t>Övriga fonder</t>
  </si>
  <si>
    <t>Överskott (underskott) från tidigare räkenskapsperioder</t>
  </si>
  <si>
    <t>Ackumulerade bokslutsdispositioner</t>
  </si>
  <si>
    <t>Frivilligar reserver</t>
  </si>
  <si>
    <t>Försäkringsteknisk ansvarsskuld</t>
  </si>
  <si>
    <t>Ersättningsansvar</t>
  </si>
  <si>
    <t>Obligatoriska reserver</t>
  </si>
  <si>
    <t>Skulder</t>
  </si>
  <si>
    <t>Lån från arbetsgivarföretaget</t>
  </si>
  <si>
    <t>Övriga skulder</t>
  </si>
  <si>
    <t>Passiva sammanlagt</t>
  </si>
  <si>
    <t>Statistikuppgifter om försäkringskassorna</t>
  </si>
  <si>
    <t>Med en euros noggranhet/st</t>
  </si>
  <si>
    <t>Antal försäkrade vid utgången av året</t>
  </si>
  <si>
    <t>Försäkrade sammanlagt</t>
  </si>
  <si>
    <t>Egentliga medlemmar</t>
  </si>
  <si>
    <t>Endast till sjukförsäkringsersättningar berättigade</t>
  </si>
  <si>
    <t>Till sjukförsäkringsersättningar och tilläggsförmåner berättigade</t>
  </si>
  <si>
    <t>Endast till tilläggsförmåner berättigade</t>
  </si>
  <si>
    <t>Familjemedlemmar</t>
  </si>
  <si>
    <t>Minimiantal medlemmar enligt stadgarna</t>
  </si>
  <si>
    <t xml:space="preserve">Antal funktionärer i sjukkanssans tjänst som lyfter lön vid utgången av året </t>
  </si>
  <si>
    <t>(Deltidsanställda anges som heltal; t.ex. 1 deltidsanställd person = 1)</t>
  </si>
  <si>
    <t>Ersättningar betalda som tilläggsförmåner under året</t>
  </si>
  <si>
    <t>Övriga ersättningar sammanlagt</t>
  </si>
  <si>
    <t>Dagpenningar</t>
  </si>
  <si>
    <t>Kompletteringsdagpenningar</t>
  </si>
  <si>
    <t>Övriga dagpenningar</t>
  </si>
  <si>
    <t>Moderskapspenningar</t>
  </si>
  <si>
    <t>Motsvarande till kompletteringsdagpenning</t>
  </si>
  <si>
    <t>Övriga</t>
  </si>
  <si>
    <t>Läkararvoden och öppen sjukvård</t>
  </si>
  <si>
    <t>Läkemedelsersättningar</t>
  </si>
  <si>
    <t>Undersöknings- och vårdersättningar (laboratorium, radiologi, fysiatri osv.)</t>
  </si>
  <si>
    <t>Reseersättningar</t>
  </si>
  <si>
    <t>Sjukhusvård (grundavgift, rehabiliteringsanstalt, privat vårdinrättning)</t>
  </si>
  <si>
    <t>Förband, hjälpmedel, proteser, apparater, mätare</t>
  </si>
  <si>
    <t>Glasögonersättning</t>
  </si>
  <si>
    <t>Tandvårdersättning</t>
  </si>
  <si>
    <t>Avgångsunderstöd</t>
  </si>
  <si>
    <t>Begravningsbidrag</t>
  </si>
  <si>
    <t>Antal avgångsunderstöd</t>
  </si>
  <si>
    <t>Antal begravningsbidrag</t>
  </si>
  <si>
    <t>Värderingsdifferenskalkyl</t>
  </si>
  <si>
    <t>Bokföringsvärde</t>
  </si>
  <si>
    <t>Gängse värde</t>
  </si>
  <si>
    <t>Placeringar sammanlagt</t>
  </si>
  <si>
    <t>Fastighetsplaceringar sammanlagt</t>
  </si>
  <si>
    <t xml:space="preserve">Fastigheter </t>
  </si>
  <si>
    <t>Fastighetskaktier</t>
  </si>
  <si>
    <t>Anskaffningsutgifter för hyresrättigheter i fastigheter</t>
  </si>
  <si>
    <t>Placeringar i arbetsgivarföretaget sammanlagt</t>
  </si>
  <si>
    <t>Övriga placeringar sammanlagt</t>
  </si>
  <si>
    <t>Finansmarknadsinstrument</t>
  </si>
  <si>
    <t>Värderingsdifferenser sammanlagt</t>
  </si>
  <si>
    <t>Specifikationer till resultaträkningen, sjukkassorna</t>
  </si>
  <si>
    <t>Intäkter av placeringsverksamheten sammanlagt</t>
  </si>
  <si>
    <t>Intäkter av placeringar i arbetsgivarföretaget sammanlagt</t>
  </si>
  <si>
    <t>Dividendintäkter</t>
  </si>
  <si>
    <t>Ränteintäkter</t>
  </si>
  <si>
    <t>Intäkter av placeringar i fastigheter sammanlagt</t>
  </si>
  <si>
    <t>Intäkter av övriga placeringar sammanlagt</t>
  </si>
  <si>
    <t>Återförda nedskrivningar</t>
  </si>
  <si>
    <t>Försäljningsvinster</t>
  </si>
  <si>
    <t>Kostnader för placeringsverksamheten sammanlagt (kostnader anges som positiva tal)</t>
  </si>
  <si>
    <t>Kostnader för placeringar i fastigheter</t>
  </si>
  <si>
    <t>Kostnader för övriga placeringar</t>
  </si>
  <si>
    <t>Räntekostnader och övriga kostnader för främmande kapital</t>
  </si>
  <si>
    <t>Nedskrivningar och avskrivningar</t>
  </si>
  <si>
    <t>Nedskrivningar</t>
  </si>
  <si>
    <t>Byggnadsavskrivningar</t>
  </si>
  <si>
    <t>Fösäljningsförluster</t>
  </si>
  <si>
    <t>Nettointäkter av placeringsverksamheten före uppskrivningar och korrigeringar av dessa</t>
  </si>
  <si>
    <t>Nettointäkter av placeringsverksamheten i resultaträkningen</t>
  </si>
  <si>
    <t xml:space="preserve">Övriga ersättningar </t>
  </si>
  <si>
    <t xml:space="preserve">Resultatregleringar </t>
  </si>
  <si>
    <t>Ersättnigskostnader</t>
  </si>
  <si>
    <t>Ersättningar enligt sjukförsäkringslagen (-)</t>
  </si>
  <si>
    <t>Förmåner enligt lagen on rehabilitering (-)</t>
  </si>
  <si>
    <t>Övriga ersättningar (-)</t>
  </si>
  <si>
    <t>Skötselkostnader (-)</t>
  </si>
  <si>
    <t>Folkpensionsanstaltens andel (+)</t>
  </si>
  <si>
    <t>Minskning av dispositionsfonden (+)</t>
  </si>
  <si>
    <t>Ändring av ersättningsansvaret (+/-)</t>
  </si>
  <si>
    <t>Löner och arvoden (-)</t>
  </si>
  <si>
    <t>Pensionkostnader (-)</t>
  </si>
  <si>
    <t>Övriga lönebikostnader (-)</t>
  </si>
  <si>
    <t>Övriga skötselkostnader (-)</t>
  </si>
  <si>
    <t>Skötselkostnader totalt</t>
  </si>
  <si>
    <t>Finansinspektionen</t>
  </si>
  <si>
    <t>1.0.1 (1.3.2012)</t>
  </si>
  <si>
    <t>Denna fil kan inte användas för rapportering. Syftet med filen är att åskådliggöra försäkringssektorns KA-rapportering.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</si>
</sst>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General_)"/>
    <numFmt numFmtId="173" formatCode="_-* #,##0\ _M_k_-;\-* #,##0\ _M_k_-;_-* &quot;-&quot;\ _M_k_-;_-@_-"/>
    <numFmt numFmtId="174" formatCode="_-* #,##0.00\ _M_k_-;\-* #,##0.00\ _M_k_-;_-* &quot;-&quot;??\ _M_k_-;_-@_-"/>
    <numFmt numFmtId="175" formatCode="[$-40B]d\.\ mmmm&quot;ta &quot;yyyy"/>
    <numFmt numFmtId="176" formatCode="[=1]0;[=2]0;&quot;VIRHE!&quot;;&quot;VIRHE!&quot;"/>
    <numFmt numFmtId="177" formatCode="&quot;&quot;;&quot;&quot;;&quot;&quot;;&quot;&quot;"/>
    <numFmt numFmtId="178" formatCode="0;0;0;&quot;&quot;"/>
    <numFmt numFmtId="179" formatCode="[&lt;100]&quot;VIRHE!&quot;;[&gt;999]&quot;VIRHE!&quot;;0;&quot;VIRHE!&quot;"/>
    <numFmt numFmtId="180" formatCode="\ @"/>
    <numFmt numFmtId="181" formatCode=";;;"/>
    <numFmt numFmtId="182" formatCode="[=-9999]\-0;\-#,##0.00;#,##0.00"/>
    <numFmt numFmtId="183" formatCode="[=9999]0;\-#,##0.00;#,##0.00"/>
    <numFmt numFmtId="184" formatCode="[&lt;19960101]&quot;VIRHE!&quot;;[&gt;20501231]&quot;VIRHE!&quot;;0;&quot;VIRHE!&quot;"/>
    <numFmt numFmtId="185" formatCode="#,##0.0####"/>
    <numFmt numFmtId="186" formatCode="[&lt;0]&quot;VIRHE!&quot;;[&gt;2]&quot;VIRHE!&quot;;0;&quot;VIRHE!&quot;"/>
    <numFmt numFmtId="187" formatCode="[&lt;1]&quot;VIRHE!&quot;;[&gt;2]&quot;VIRHE!&quot;;0;&quot;VIRHE!&quot;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"/>
    <numFmt numFmtId="197" formatCode="0.0\ %"/>
    <numFmt numFmtId="198" formatCode="#,##0.0"/>
    <numFmt numFmtId="199" formatCode="0.000"/>
    <numFmt numFmtId="200" formatCode="#,##0.000"/>
    <numFmt numFmtId="201" formatCode="#,##0.00;[Red]\-#,##0.00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Tahoma"/>
      <family val="2"/>
    </font>
    <font>
      <sz val="10"/>
      <name val="Courier"/>
      <family val="3"/>
    </font>
    <font>
      <u val="single"/>
      <sz val="10"/>
      <color indexed="1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28"/>
      <color indexed="8"/>
      <name val="Arial"/>
      <family val="2"/>
    </font>
    <font>
      <i/>
      <sz val="9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lightGray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</borders>
  <cellStyleXfs count="6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18" borderId="1" applyNumberFormat="0" applyFont="0" applyAlignment="0" applyProtection="0"/>
    <xf numFmtId="0" fontId="49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172" fontId="8" fillId="0" borderId="0">
      <alignment/>
      <protection/>
    </xf>
    <xf numFmtId="164" fontId="8" fillId="0" borderId="0">
      <alignment/>
      <protection/>
    </xf>
    <xf numFmtId="172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201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8" borderId="2" applyNumberFormat="0" applyAlignment="0" applyProtection="0"/>
    <xf numFmtId="0" fontId="58" fillId="23" borderId="8" applyNumberFormat="0" applyAlignment="0" applyProtection="0"/>
    <xf numFmtId="0" fontId="59" fillId="21" borderId="9" applyNumberFormat="0" applyAlignment="0" applyProtection="0"/>
    <xf numFmtId="170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24" borderId="10" xfId="0" applyFill="1" applyBorder="1" applyAlignment="1">
      <alignment horizontal="left" vertical="center" wrapText="1" indent="2"/>
    </xf>
    <xf numFmtId="14" fontId="13" fillId="0" borderId="0" xfId="617" applyNumberFormat="1" applyFont="1" applyFill="1" applyAlignment="1" applyProtection="1">
      <alignment horizontal="left" vertical="center" wrapText="1"/>
      <protection hidden="1"/>
    </xf>
    <xf numFmtId="0" fontId="15" fillId="0" borderId="0" xfId="616" applyFont="1" applyFill="1" applyAlignment="1" applyProtection="1">
      <alignment horizontal="left"/>
      <protection/>
    </xf>
    <xf numFmtId="0" fontId="13" fillId="0" borderId="0" xfId="617" applyFont="1" applyFill="1" applyProtection="1">
      <alignment/>
      <protection hidden="1"/>
    </xf>
    <xf numFmtId="0" fontId="19" fillId="0" borderId="0" xfId="617" applyFont="1" applyFill="1" applyAlignment="1" applyProtection="1">
      <alignment horizontal="right"/>
      <protection hidden="1"/>
    </xf>
    <xf numFmtId="0" fontId="13" fillId="0" borderId="0" xfId="617" applyFont="1" applyProtection="1">
      <alignment/>
      <protection/>
    </xf>
    <xf numFmtId="177" fontId="13" fillId="0" borderId="0" xfId="617" applyNumberFormat="1" applyFont="1" applyFill="1" applyProtection="1">
      <alignment/>
      <protection hidden="1"/>
    </xf>
    <xf numFmtId="0" fontId="19" fillId="0" borderId="0" xfId="617" applyFont="1" applyFill="1" applyProtection="1">
      <alignment/>
      <protection hidden="1"/>
    </xf>
    <xf numFmtId="181" fontId="13" fillId="0" borderId="0" xfId="617" applyNumberFormat="1" applyFont="1" applyFill="1" applyProtection="1">
      <alignment/>
      <protection hidden="1"/>
    </xf>
    <xf numFmtId="181" fontId="20" fillId="0" borderId="0" xfId="572" applyNumberFormat="1" applyFont="1" applyFill="1" applyAlignment="1" applyProtection="1">
      <alignment vertical="center"/>
      <protection/>
    </xf>
    <xf numFmtId="177" fontId="13" fillId="0" borderId="0" xfId="617" applyNumberFormat="1" applyFont="1" applyProtection="1">
      <alignment/>
      <protection hidden="1"/>
    </xf>
    <xf numFmtId="181" fontId="21" fillId="0" borderId="0" xfId="617" applyNumberFormat="1" applyFont="1" applyFill="1" applyProtection="1" quotePrefix="1">
      <alignment/>
      <protection hidden="1"/>
    </xf>
    <xf numFmtId="172" fontId="13" fillId="0" borderId="0" xfId="559" applyFont="1" applyAlignment="1" applyProtection="1">
      <alignment vertical="top"/>
      <protection/>
    </xf>
    <xf numFmtId="172" fontId="13" fillId="0" borderId="0" xfId="559" applyFont="1" applyAlignment="1" applyProtection="1">
      <alignment vertical="top" wrapText="1"/>
      <protection/>
    </xf>
    <xf numFmtId="172" fontId="13" fillId="0" borderId="0" xfId="559" applyFont="1" applyProtection="1">
      <alignment/>
      <protection/>
    </xf>
    <xf numFmtId="0" fontId="13" fillId="0" borderId="0" xfId="0" applyFont="1" applyAlignment="1" applyProtection="1">
      <alignment/>
      <protection/>
    </xf>
    <xf numFmtId="0" fontId="22" fillId="0" borderId="0" xfId="616" applyFont="1" applyFill="1" applyAlignment="1" applyProtection="1">
      <alignment horizontal="left"/>
      <protection/>
    </xf>
    <xf numFmtId="0" fontId="22" fillId="0" borderId="0" xfId="616" applyFont="1" applyFill="1" applyAlignment="1" applyProtection="1">
      <alignment horizontal="center"/>
      <protection/>
    </xf>
    <xf numFmtId="0" fontId="20" fillId="0" borderId="0" xfId="616" applyFont="1" applyFill="1" applyProtection="1">
      <alignment/>
      <protection/>
    </xf>
    <xf numFmtId="172" fontId="13" fillId="0" borderId="0" xfId="558" applyNumberFormat="1" applyFont="1" applyFill="1" applyAlignment="1" applyProtection="1">
      <alignment horizontal="left" vertical="center"/>
      <protection/>
    </xf>
    <xf numFmtId="0" fontId="20" fillId="0" borderId="0" xfId="616" applyFont="1" applyFill="1" applyAlignment="1" applyProtection="1">
      <alignment horizontal="center"/>
      <protection/>
    </xf>
    <xf numFmtId="0" fontId="20" fillId="0" borderId="0" xfId="572" applyFont="1" applyFill="1" applyAlignment="1" applyProtection="1">
      <alignment horizontal="left" vertical="center"/>
      <protection/>
    </xf>
    <xf numFmtId="0" fontId="22" fillId="0" borderId="0" xfId="616" applyFont="1" applyFill="1" applyProtection="1">
      <alignment/>
      <protection/>
    </xf>
    <xf numFmtId="0" fontId="20" fillId="0" borderId="0" xfId="616" applyFont="1" applyFill="1" applyAlignment="1" applyProtection="1">
      <alignment horizontal="left"/>
      <protection/>
    </xf>
    <xf numFmtId="0" fontId="13" fillId="0" borderId="0" xfId="616" applyFont="1" applyFill="1" applyProtection="1">
      <alignment/>
      <protection/>
    </xf>
    <xf numFmtId="0" fontId="22" fillId="0" borderId="0" xfId="572" applyFont="1" applyFill="1" applyAlignment="1" applyProtection="1">
      <alignment vertical="center"/>
      <protection/>
    </xf>
    <xf numFmtId="0" fontId="20" fillId="0" borderId="0" xfId="572" applyFont="1" applyFill="1" applyAlignment="1" applyProtection="1">
      <alignment vertical="center"/>
      <protection/>
    </xf>
    <xf numFmtId="4" fontId="22" fillId="0" borderId="0" xfId="572" applyNumberFormat="1" applyFont="1" applyFill="1" applyAlignment="1" applyProtection="1">
      <alignment vertical="center"/>
      <protection/>
    </xf>
    <xf numFmtId="172" fontId="13" fillId="0" borderId="0" xfId="557" applyNumberFormat="1" applyFont="1" applyBorder="1" applyAlignment="1" applyProtection="1">
      <alignment vertical="top"/>
      <protection/>
    </xf>
    <xf numFmtId="172" fontId="13" fillId="0" borderId="0" xfId="557" applyNumberFormat="1" applyFont="1" applyBorder="1" applyAlignment="1" applyProtection="1">
      <alignment horizontal="left" vertical="top"/>
      <protection/>
    </xf>
    <xf numFmtId="172" fontId="17" fillId="0" borderId="0" xfId="557" applyFont="1" applyBorder="1" applyAlignment="1" applyProtection="1">
      <alignment vertical="top"/>
      <protection/>
    </xf>
    <xf numFmtId="172" fontId="13" fillId="0" borderId="0" xfId="557" applyFont="1" applyBorder="1" applyAlignment="1" applyProtection="1">
      <alignment vertical="top"/>
      <protection/>
    </xf>
    <xf numFmtId="172" fontId="13" fillId="0" borderId="0" xfId="559" applyFont="1" applyBorder="1" applyAlignment="1" applyProtection="1">
      <alignment vertical="top"/>
      <protection/>
    </xf>
    <xf numFmtId="172" fontId="13" fillId="0" borderId="0" xfId="559" applyNumberFormat="1" applyFont="1" applyBorder="1" applyAlignment="1" applyProtection="1">
      <alignment vertical="top" wrapText="1"/>
      <protection/>
    </xf>
    <xf numFmtId="0" fontId="20" fillId="0" borderId="0" xfId="616" applyFont="1" applyAlignment="1" applyProtection="1">
      <alignment horizontal="left"/>
      <protection/>
    </xf>
    <xf numFmtId="0" fontId="20" fillId="0" borderId="0" xfId="616" applyFont="1" applyAlignment="1" applyProtection="1">
      <alignment horizontal="center"/>
      <protection/>
    </xf>
    <xf numFmtId="49" fontId="17" fillId="0" borderId="0" xfId="557" applyNumberFormat="1" applyFont="1" applyAlignment="1" applyProtection="1">
      <alignment horizontal="left"/>
      <protection/>
    </xf>
    <xf numFmtId="49" fontId="13" fillId="0" borderId="11" xfId="559" applyNumberFormat="1" applyFont="1" applyBorder="1" applyAlignment="1" applyProtection="1">
      <alignment horizontal="center" vertical="center"/>
      <protection/>
    </xf>
    <xf numFmtId="49" fontId="13" fillId="0" borderId="11" xfId="559" applyNumberFormat="1" applyFont="1" applyBorder="1" applyAlignment="1" applyProtection="1" quotePrefix="1">
      <alignment horizontal="center" vertical="center"/>
      <protection/>
    </xf>
    <xf numFmtId="0" fontId="13" fillId="0" borderId="0" xfId="0" applyFont="1" applyAlignment="1" applyProtection="1">
      <alignment horizontal="center"/>
      <protection/>
    </xf>
    <xf numFmtId="49" fontId="13" fillId="0" borderId="0" xfId="557" applyNumberFormat="1" applyFont="1" applyAlignment="1" applyProtection="1">
      <alignment horizontal="left"/>
      <protection/>
    </xf>
    <xf numFmtId="49" fontId="13" fillId="0" borderId="0" xfId="557" applyNumberFormat="1" applyFont="1" applyAlignment="1" applyProtection="1">
      <alignment horizontal="left" indent="2"/>
      <protection/>
    </xf>
    <xf numFmtId="172" fontId="13" fillId="0" borderId="11" xfId="559" applyNumberFormat="1" applyFont="1" applyBorder="1" applyAlignment="1" applyProtection="1">
      <alignment horizontal="center" vertical="center"/>
      <protection/>
    </xf>
    <xf numFmtId="49" fontId="13" fillId="0" borderId="0" xfId="557" applyNumberFormat="1" applyFont="1" applyAlignment="1" applyProtection="1">
      <alignment horizontal="left" wrapText="1"/>
      <protection/>
    </xf>
    <xf numFmtId="172" fontId="13" fillId="0" borderId="0" xfId="559" applyFont="1" applyBorder="1" applyProtection="1">
      <alignment/>
      <protection/>
    </xf>
    <xf numFmtId="49" fontId="13" fillId="0" borderId="0" xfId="557" applyNumberFormat="1" applyFont="1" applyBorder="1" applyAlignment="1" applyProtection="1">
      <alignment horizontal="left"/>
      <protection/>
    </xf>
    <xf numFmtId="0" fontId="13" fillId="25" borderId="0" xfId="616" applyFont="1" applyFill="1" applyProtection="1">
      <alignment/>
      <protection/>
    </xf>
    <xf numFmtId="0" fontId="20" fillId="25" borderId="0" xfId="616" applyFont="1" applyFill="1" applyProtection="1">
      <alignment/>
      <protection/>
    </xf>
    <xf numFmtId="172" fontId="23" fillId="0" borderId="0" xfId="558" applyNumberFormat="1" applyFont="1" applyFill="1" applyAlignment="1" applyProtection="1">
      <alignment horizontal="left" vertical="center"/>
      <protection/>
    </xf>
    <xf numFmtId="49" fontId="13" fillId="0" borderId="0" xfId="557" applyNumberFormat="1" applyFont="1" applyAlignment="1" applyProtection="1">
      <alignment horizontal="left" wrapText="1" indent="2"/>
      <protection/>
    </xf>
    <xf numFmtId="49" fontId="13" fillId="0" borderId="11" xfId="559" applyNumberFormat="1" applyFont="1" applyFill="1" applyBorder="1" applyAlignment="1" applyProtection="1" quotePrefix="1">
      <alignment horizontal="center" vertical="center"/>
      <protection/>
    </xf>
    <xf numFmtId="172" fontId="13" fillId="0" borderId="0" xfId="559" applyFont="1" applyFill="1" applyBorder="1" applyProtection="1">
      <alignment/>
      <protection/>
    </xf>
    <xf numFmtId="49" fontId="13" fillId="0" borderId="0" xfId="557" applyNumberFormat="1" applyFont="1" applyFill="1" applyAlignment="1" applyProtection="1">
      <alignment horizontal="left"/>
      <protection/>
    </xf>
    <xf numFmtId="172" fontId="13" fillId="0" borderId="0" xfId="557" applyFont="1" applyAlignment="1" applyProtection="1">
      <alignment vertical="top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172" fontId="13" fillId="0" borderId="0" xfId="557" applyFont="1" applyAlignment="1" applyProtection="1">
      <alignment vertical="top" wrapText="1"/>
      <protection/>
    </xf>
    <xf numFmtId="172" fontId="13" fillId="0" borderId="0" xfId="557" applyFont="1" applyProtection="1">
      <alignment/>
      <protection/>
    </xf>
    <xf numFmtId="172" fontId="13" fillId="0" borderId="0" xfId="0" applyNumberFormat="1" applyFont="1" applyAlignment="1" applyProtection="1">
      <alignment vertical="center"/>
      <protection/>
    </xf>
    <xf numFmtId="172" fontId="17" fillId="0" borderId="0" xfId="557" applyNumberFormat="1" applyFont="1" applyAlignment="1" applyProtection="1">
      <alignment horizontal="left" vertical="center"/>
      <protection/>
    </xf>
    <xf numFmtId="49" fontId="13" fillId="0" borderId="11" xfId="557" applyNumberFormat="1" applyFont="1" applyBorder="1" applyAlignment="1" applyProtection="1">
      <alignment horizontal="center" vertical="center"/>
      <protection/>
    </xf>
    <xf numFmtId="49" fontId="13" fillId="0" borderId="11" xfId="557" applyNumberFormat="1" applyFont="1" applyBorder="1" applyAlignment="1" applyProtection="1" quotePrefix="1">
      <alignment horizontal="center" vertical="center"/>
      <protection/>
    </xf>
    <xf numFmtId="172" fontId="13" fillId="0" borderId="11" xfId="557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49" fontId="13" fillId="0" borderId="0" xfId="557" applyNumberFormat="1" applyFont="1" applyBorder="1" applyAlignment="1" applyProtection="1" quotePrefix="1">
      <alignment horizontal="center" vertical="center"/>
      <protection/>
    </xf>
    <xf numFmtId="172" fontId="13" fillId="0" borderId="0" xfId="557" applyNumberFormat="1" applyFont="1" applyBorder="1" applyAlignment="1" applyProtection="1">
      <alignment horizontal="center" vertical="center"/>
      <protection/>
    </xf>
    <xf numFmtId="0" fontId="18" fillId="26" borderId="10" xfId="617" applyNumberFormat="1" applyFont="1" applyFill="1" applyBorder="1" applyAlignment="1" applyProtection="1">
      <alignment vertical="top" wrapText="1"/>
      <protection hidden="1"/>
    </xf>
    <xf numFmtId="0" fontId="17" fillId="26" borderId="12" xfId="617" applyNumberFormat="1" applyFont="1" applyFill="1" applyBorder="1" applyAlignment="1" applyProtection="1">
      <alignment horizontal="left"/>
      <protection/>
    </xf>
    <xf numFmtId="0" fontId="16" fillId="26" borderId="12" xfId="617" applyFont="1" applyFill="1" applyBorder="1" applyProtection="1">
      <alignment/>
      <protection hidden="1"/>
    </xf>
    <xf numFmtId="0" fontId="17" fillId="26" borderId="12" xfId="617" applyFont="1" applyFill="1" applyBorder="1" applyProtection="1">
      <alignment/>
      <protection hidden="1"/>
    </xf>
    <xf numFmtId="0" fontId="13" fillId="26" borderId="12" xfId="617" applyFont="1" applyFill="1" applyBorder="1" applyProtection="1">
      <alignment/>
      <protection hidden="1"/>
    </xf>
    <xf numFmtId="0" fontId="13" fillId="26" borderId="12" xfId="617" applyFont="1" applyFill="1" applyBorder="1" applyProtection="1">
      <alignment/>
      <protection/>
    </xf>
    <xf numFmtId="0" fontId="13" fillId="26" borderId="10" xfId="617" applyFont="1" applyFill="1" applyBorder="1" applyProtection="1">
      <alignment/>
      <protection hidden="1"/>
    </xf>
    <xf numFmtId="0" fontId="13" fillId="26" borderId="12" xfId="617" applyFont="1" applyFill="1" applyBorder="1" applyAlignment="1" applyProtection="1">
      <alignment horizontal="left" indent="4"/>
      <protection hidden="1"/>
    </xf>
    <xf numFmtId="0" fontId="13" fillId="26" borderId="13" xfId="617" applyFont="1" applyFill="1" applyBorder="1" applyProtection="1">
      <alignment/>
      <protection hidden="1"/>
    </xf>
    <xf numFmtId="0" fontId="19" fillId="26" borderId="14" xfId="617" applyFont="1" applyFill="1" applyBorder="1" applyAlignment="1" applyProtection="1">
      <alignment horizontal="center" vertical="top"/>
      <protection hidden="1"/>
    </xf>
    <xf numFmtId="0" fontId="19" fillId="26" borderId="15" xfId="617" applyFont="1" applyFill="1" applyBorder="1" applyAlignment="1" applyProtection="1">
      <alignment horizontal="center" vertical="top"/>
      <protection hidden="1"/>
    </xf>
    <xf numFmtId="0" fontId="19" fillId="26" borderId="0" xfId="617" applyFont="1" applyFill="1" applyBorder="1" applyProtection="1">
      <alignment/>
      <protection hidden="1"/>
    </xf>
    <xf numFmtId="0" fontId="19" fillId="26" borderId="16" xfId="617" applyFont="1" applyFill="1" applyBorder="1" applyProtection="1">
      <alignment/>
      <protection hidden="1"/>
    </xf>
    <xf numFmtId="0" fontId="13" fillId="26" borderId="0" xfId="617" applyFont="1" applyFill="1" applyBorder="1" applyProtection="1">
      <alignment/>
      <protection hidden="1"/>
    </xf>
    <xf numFmtId="0" fontId="13" fillId="26" borderId="14" xfId="617" applyFont="1" applyFill="1" applyBorder="1" applyProtection="1">
      <alignment/>
      <protection hidden="1"/>
    </xf>
    <xf numFmtId="0" fontId="19" fillId="26" borderId="15" xfId="617" applyFont="1" applyFill="1" applyBorder="1" applyProtection="1">
      <alignment/>
      <protection hidden="1"/>
    </xf>
    <xf numFmtId="0" fontId="13" fillId="26" borderId="17" xfId="617" applyFont="1" applyFill="1" applyBorder="1" applyProtection="1">
      <alignment/>
      <protection hidden="1"/>
    </xf>
    <xf numFmtId="0" fontId="19" fillId="26" borderId="18" xfId="617" applyFont="1" applyFill="1" applyBorder="1" applyProtection="1">
      <alignment/>
      <protection hidden="1"/>
    </xf>
    <xf numFmtId="178" fontId="13" fillId="26" borderId="14" xfId="617" applyNumberFormat="1" applyFont="1" applyFill="1" applyBorder="1" applyProtection="1">
      <alignment/>
      <protection hidden="1"/>
    </xf>
    <xf numFmtId="178" fontId="13" fillId="26" borderId="0" xfId="617" applyNumberFormat="1" applyFont="1" applyFill="1" applyBorder="1" applyProtection="1">
      <alignment/>
      <protection hidden="1"/>
    </xf>
    <xf numFmtId="177" fontId="13" fillId="26" borderId="0" xfId="617" applyNumberFormat="1" applyFont="1" applyFill="1" applyBorder="1" applyProtection="1" quotePrefix="1">
      <alignment/>
      <protection hidden="1"/>
    </xf>
    <xf numFmtId="177" fontId="13" fillId="26" borderId="0" xfId="617" applyNumberFormat="1" applyFont="1" applyFill="1" applyBorder="1" applyProtection="1">
      <alignment/>
      <protection hidden="1"/>
    </xf>
    <xf numFmtId="179" fontId="13" fillId="26" borderId="0" xfId="617" applyNumberFormat="1" applyFont="1" applyFill="1" applyBorder="1" applyAlignment="1" applyProtection="1">
      <alignment horizontal="center"/>
      <protection/>
    </xf>
    <xf numFmtId="176" fontId="13" fillId="26" borderId="0" xfId="617" applyNumberFormat="1" applyFont="1" applyFill="1" applyBorder="1" applyProtection="1">
      <alignment/>
      <protection/>
    </xf>
    <xf numFmtId="0" fontId="13" fillId="26" borderId="0" xfId="617" applyFont="1" applyFill="1" applyBorder="1" applyAlignment="1" applyProtection="1">
      <alignment horizontal="center"/>
      <protection hidden="1"/>
    </xf>
    <xf numFmtId="176" fontId="13" fillId="26" borderId="14" xfId="617" applyNumberFormat="1" applyFont="1" applyFill="1" applyBorder="1" applyProtection="1">
      <alignment/>
      <protection/>
    </xf>
    <xf numFmtId="49" fontId="17" fillId="0" borderId="0" xfId="557" applyNumberFormat="1" applyFont="1" applyAlignment="1" applyProtection="1">
      <alignment horizontal="left" vertical="center"/>
      <protection/>
    </xf>
    <xf numFmtId="49" fontId="13" fillId="0" borderId="0" xfId="557" applyNumberFormat="1" applyFont="1" applyAlignment="1" applyProtection="1">
      <alignment horizontal="left" vertical="center"/>
      <protection/>
    </xf>
    <xf numFmtId="49" fontId="13" fillId="0" borderId="0" xfId="557" applyNumberFormat="1" applyFont="1" applyAlignment="1" applyProtection="1">
      <alignment horizontal="left" vertical="center" indent="2"/>
      <protection/>
    </xf>
    <xf numFmtId="49" fontId="13" fillId="0" borderId="0" xfId="557" applyNumberFormat="1" applyFont="1" applyBorder="1" applyAlignment="1" applyProtection="1">
      <alignment horizontal="left" vertical="center"/>
      <protection/>
    </xf>
    <xf numFmtId="0" fontId="20" fillId="0" borderId="0" xfId="616" applyFont="1" applyFill="1" applyAlignment="1" applyProtection="1">
      <alignment horizontal="center" vertical="center"/>
      <protection/>
    </xf>
    <xf numFmtId="3" fontId="13" fillId="4" borderId="19" xfId="559" applyNumberFormat="1" applyFont="1" applyFill="1" applyBorder="1" applyAlignment="1" applyProtection="1">
      <alignment horizontal="right" vertical="center"/>
      <protection locked="0"/>
    </xf>
    <xf numFmtId="3" fontId="13" fillId="0" borderId="11" xfId="559" applyNumberFormat="1" applyFont="1" applyBorder="1" applyAlignment="1" applyProtection="1">
      <alignment vertical="center"/>
      <protection/>
    </xf>
    <xf numFmtId="3" fontId="13" fillId="4" borderId="20" xfId="559" applyNumberFormat="1" applyFont="1" applyFill="1" applyBorder="1" applyAlignment="1" applyProtection="1">
      <alignment horizontal="right" vertical="center"/>
      <protection locked="0"/>
    </xf>
    <xf numFmtId="3" fontId="13" fillId="4" borderId="11" xfId="559" applyNumberFormat="1" applyFont="1" applyFill="1" applyBorder="1" applyAlignment="1" applyProtection="1">
      <alignment horizontal="right" vertical="center"/>
      <protection locked="0"/>
    </xf>
    <xf numFmtId="49" fontId="13" fillId="0" borderId="0" xfId="557" applyNumberFormat="1" applyFont="1" applyAlignment="1" applyProtection="1">
      <alignment horizontal="left" vertical="center" indent="4"/>
      <protection/>
    </xf>
    <xf numFmtId="49" fontId="13" fillId="0" borderId="0" xfId="557" applyNumberFormat="1" applyFont="1" applyAlignment="1" applyProtection="1">
      <alignment horizontal="left" vertical="center" wrapText="1" indent="2"/>
      <protection/>
    </xf>
    <xf numFmtId="49" fontId="13" fillId="0" borderId="0" xfId="557" applyNumberFormat="1" applyFont="1" applyFill="1" applyAlignment="1" applyProtection="1">
      <alignment horizontal="left" vertical="center" indent="2"/>
      <protection/>
    </xf>
    <xf numFmtId="49" fontId="13" fillId="0" borderId="0" xfId="557" applyNumberFormat="1" applyFont="1" applyFill="1" applyAlignment="1" applyProtection="1">
      <alignment horizontal="left" vertical="center" wrapText="1" indent="2"/>
      <protection/>
    </xf>
    <xf numFmtId="49" fontId="13" fillId="0" borderId="0" xfId="557" applyNumberFormat="1" applyFont="1" applyFill="1" applyAlignment="1" applyProtection="1">
      <alignment horizontal="left" vertical="center"/>
      <protection/>
    </xf>
    <xf numFmtId="3" fontId="13" fillId="4" borderId="21" xfId="559" applyNumberFormat="1" applyFont="1" applyFill="1" applyBorder="1" applyAlignment="1" applyProtection="1">
      <alignment horizontal="right" vertical="center"/>
      <protection locked="0"/>
    </xf>
    <xf numFmtId="3" fontId="13" fillId="0" borderId="11" xfId="557" applyNumberFormat="1" applyFont="1" applyBorder="1" applyAlignment="1" applyProtection="1">
      <alignment vertical="center"/>
      <protection/>
    </xf>
    <xf numFmtId="3" fontId="13" fillId="4" borderId="11" xfId="557" applyNumberFormat="1" applyFont="1" applyFill="1" applyBorder="1" applyAlignment="1" applyProtection="1">
      <alignment horizontal="right" vertical="center"/>
      <protection locked="0"/>
    </xf>
    <xf numFmtId="172" fontId="13" fillId="0" borderId="0" xfId="557" applyFont="1" applyAlignment="1" applyProtection="1">
      <alignment vertical="center"/>
      <protection/>
    </xf>
    <xf numFmtId="49" fontId="17" fillId="0" borderId="0" xfId="557" applyNumberFormat="1" applyFont="1" applyBorder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49" fontId="25" fillId="0" borderId="0" xfId="557" applyNumberFormat="1" applyFont="1" applyAlignment="1" applyProtection="1">
      <alignment horizontal="left" vertical="center" wrapText="1"/>
      <protection/>
    </xf>
    <xf numFmtId="49" fontId="13" fillId="0" borderId="0" xfId="559" applyNumberFormat="1" applyFont="1" applyBorder="1" applyAlignment="1" applyProtection="1" quotePrefix="1">
      <alignment horizontal="center" vertical="center"/>
      <protection/>
    </xf>
    <xf numFmtId="49" fontId="13" fillId="0" borderId="22" xfId="559" applyNumberFormat="1" applyFont="1" applyBorder="1" applyAlignment="1" applyProtection="1">
      <alignment horizontal="center" vertical="center"/>
      <protection/>
    </xf>
    <xf numFmtId="49" fontId="13" fillId="0" borderId="22" xfId="559" applyNumberFormat="1" applyFont="1" applyBorder="1" applyAlignment="1" applyProtection="1" quotePrefix="1">
      <alignment horizontal="center" vertical="center"/>
      <protection/>
    </xf>
    <xf numFmtId="49" fontId="13" fillId="0" borderId="14" xfId="559" applyNumberFormat="1" applyFont="1" applyBorder="1" applyAlignment="1" applyProtection="1" quotePrefix="1">
      <alignment horizontal="center" vertical="center"/>
      <protection/>
    </xf>
    <xf numFmtId="49" fontId="13" fillId="0" borderId="17" xfId="559" applyNumberFormat="1" applyFont="1" applyBorder="1" applyAlignment="1" applyProtection="1">
      <alignment horizontal="center" vertical="center"/>
      <protection/>
    </xf>
    <xf numFmtId="49" fontId="13" fillId="0" borderId="17" xfId="559" applyNumberFormat="1" applyFont="1" applyBorder="1" applyAlignment="1" applyProtection="1" quotePrefix="1">
      <alignment horizontal="center" vertical="center"/>
      <protection/>
    </xf>
    <xf numFmtId="49" fontId="13" fillId="0" borderId="11" xfId="559" applyNumberFormat="1" applyFont="1" applyFill="1" applyBorder="1" applyAlignment="1" applyProtection="1">
      <alignment horizontal="center" vertical="center"/>
      <protection/>
    </xf>
    <xf numFmtId="0" fontId="20" fillId="0" borderId="0" xfId="572" applyFont="1" applyFill="1" applyAlignment="1" applyProtection="1">
      <alignment horizontal="center" vertical="center"/>
      <protection/>
    </xf>
    <xf numFmtId="0" fontId="20" fillId="0" borderId="0" xfId="572" applyFont="1" applyFill="1" applyProtection="1">
      <alignment/>
      <protection/>
    </xf>
    <xf numFmtId="49" fontId="20" fillId="0" borderId="0" xfId="572" applyNumberFormat="1" applyFont="1" applyFill="1" applyProtection="1">
      <alignment/>
      <protection/>
    </xf>
    <xf numFmtId="0" fontId="13" fillId="0" borderId="0" xfId="572" applyFont="1" applyFill="1" applyAlignment="1" applyProtection="1">
      <alignment vertical="center"/>
      <protection/>
    </xf>
    <xf numFmtId="0" fontId="25" fillId="0" borderId="0" xfId="572" applyFont="1" applyFill="1" applyAlignment="1" applyProtection="1">
      <alignment horizontal="right" vertical="center"/>
      <protection/>
    </xf>
    <xf numFmtId="14" fontId="20" fillId="0" borderId="0" xfId="572" applyNumberFormat="1" applyFont="1" applyFill="1" applyProtection="1">
      <alignment/>
      <protection/>
    </xf>
    <xf numFmtId="172" fontId="25" fillId="0" borderId="0" xfId="572" applyNumberFormat="1" applyFont="1" applyFill="1" applyAlignment="1" applyProtection="1">
      <alignment horizontal="right" vertical="center"/>
      <protection/>
    </xf>
    <xf numFmtId="172" fontId="13" fillId="0" borderId="0" xfId="572" applyNumberFormat="1" applyFont="1" applyFill="1" applyAlignment="1" applyProtection="1">
      <alignment vertical="center"/>
      <protection/>
    </xf>
    <xf numFmtId="0" fontId="15" fillId="0" borderId="0" xfId="572" applyFont="1" applyFill="1" applyAlignment="1" applyProtection="1">
      <alignment vertical="center"/>
      <protection/>
    </xf>
    <xf numFmtId="0" fontId="22" fillId="0" borderId="0" xfId="572" applyFont="1" applyFill="1" applyBorder="1" applyAlignment="1" applyProtection="1">
      <alignment horizontal="center" vertical="center"/>
      <protection/>
    </xf>
    <xf numFmtId="0" fontId="26" fillId="0" borderId="0" xfId="572" applyFont="1" applyFill="1" applyAlignment="1" applyProtection="1">
      <alignment vertical="center"/>
      <protection/>
    </xf>
    <xf numFmtId="0" fontId="61" fillId="0" borderId="0" xfId="0" applyFont="1" applyAlignment="1" applyProtection="1">
      <alignment/>
      <protection/>
    </xf>
    <xf numFmtId="0" fontId="20" fillId="0" borderId="11" xfId="572" applyFont="1" applyFill="1" applyBorder="1" applyAlignment="1" applyProtection="1">
      <alignment horizontal="center" vertical="center" wrapText="1"/>
      <protection/>
    </xf>
    <xf numFmtId="0" fontId="13" fillId="0" borderId="20" xfId="572" applyFont="1" applyFill="1" applyBorder="1" applyAlignment="1" applyProtection="1" quotePrefix="1">
      <alignment horizontal="center" vertical="center"/>
      <protection/>
    </xf>
    <xf numFmtId="0" fontId="13" fillId="0" borderId="11" xfId="572" applyFont="1" applyFill="1" applyBorder="1" applyAlignment="1" applyProtection="1" quotePrefix="1">
      <alignment horizontal="center" vertical="center"/>
      <protection/>
    </xf>
    <xf numFmtId="0" fontId="13" fillId="0" borderId="11" xfId="572" applyFont="1" applyFill="1" applyBorder="1" applyAlignment="1" applyProtection="1">
      <alignment horizontal="center" vertical="center"/>
      <protection/>
    </xf>
    <xf numFmtId="0" fontId="13" fillId="0" borderId="0" xfId="572" applyFont="1" applyFill="1" applyAlignment="1" applyProtection="1">
      <alignment horizontal="center" vertical="top"/>
      <protection/>
    </xf>
    <xf numFmtId="0" fontId="22" fillId="0" borderId="0" xfId="572" applyFont="1" applyFill="1" applyAlignment="1" applyProtection="1">
      <alignment horizontal="left" vertical="center"/>
      <protection/>
    </xf>
    <xf numFmtId="0" fontId="61" fillId="0" borderId="0" xfId="572" applyFont="1" applyFill="1" applyAlignment="1" applyProtection="1">
      <alignment horizontal="center" vertical="center"/>
      <protection/>
    </xf>
    <xf numFmtId="3" fontId="13" fillId="0" borderId="20" xfId="572" applyNumberFormat="1" applyFont="1" applyFill="1" applyBorder="1" applyAlignment="1" applyProtection="1" quotePrefix="1">
      <alignment horizontal="right" vertical="center"/>
      <protection/>
    </xf>
    <xf numFmtId="3" fontId="13" fillId="21" borderId="0" xfId="0" applyNumberFormat="1" applyFont="1" applyFill="1" applyAlignment="1" applyProtection="1">
      <alignment/>
      <protection/>
    </xf>
    <xf numFmtId="0" fontId="20" fillId="0" borderId="0" xfId="572" applyFont="1" applyFill="1" applyAlignment="1" applyProtection="1">
      <alignment horizontal="left" vertical="center" indent="2"/>
      <protection/>
    </xf>
    <xf numFmtId="0" fontId="27" fillId="0" borderId="0" xfId="572" applyFont="1" applyFill="1" applyAlignment="1" applyProtection="1">
      <alignment horizontal="left" vertical="center" indent="4"/>
      <protection/>
    </xf>
    <xf numFmtId="0" fontId="61" fillId="0" borderId="0" xfId="0" applyFont="1" applyAlignment="1" applyProtection="1">
      <alignment horizontal="center"/>
      <protection/>
    </xf>
    <xf numFmtId="3" fontId="20" fillId="4" borderId="11" xfId="572" applyNumberFormat="1" applyFont="1" applyFill="1" applyBorder="1" applyAlignment="1" applyProtection="1">
      <alignment horizontal="right" vertical="center"/>
      <protection locked="0"/>
    </xf>
    <xf numFmtId="0" fontId="26" fillId="0" borderId="0" xfId="572" applyFont="1" applyFill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3" fontId="20" fillId="27" borderId="11" xfId="572" applyNumberFormat="1" applyFont="1" applyFill="1" applyBorder="1" applyAlignment="1" applyProtection="1">
      <alignment horizontal="right" vertical="center"/>
      <protection/>
    </xf>
    <xf numFmtId="0" fontId="20" fillId="27" borderId="0" xfId="572" applyFont="1" applyFill="1" applyAlignment="1" applyProtection="1">
      <alignment horizontal="left" vertical="center" indent="3"/>
      <protection/>
    </xf>
    <xf numFmtId="0" fontId="27" fillId="0" borderId="0" xfId="572" applyFont="1" applyFill="1" applyAlignment="1" applyProtection="1">
      <alignment horizontal="left" vertical="center" indent="6"/>
      <protection/>
    </xf>
    <xf numFmtId="0" fontId="20" fillId="0" borderId="0" xfId="572" applyFont="1" applyFill="1" applyAlignment="1" applyProtection="1">
      <alignment horizontal="left" vertical="center" indent="3"/>
      <protection/>
    </xf>
    <xf numFmtId="1" fontId="17" fillId="0" borderId="0" xfId="0" applyNumberFormat="1" applyFont="1" applyAlignment="1" applyProtection="1">
      <alignment/>
      <protection/>
    </xf>
    <xf numFmtId="1" fontId="17" fillId="0" borderId="0" xfId="0" applyNumberFormat="1" applyFont="1" applyAlignment="1" applyProtection="1">
      <alignment horizontal="left" vertical="center"/>
      <protection/>
    </xf>
    <xf numFmtId="0" fontId="20" fillId="0" borderId="0" xfId="572" applyFont="1" applyFill="1" applyBorder="1" applyAlignment="1" applyProtection="1">
      <alignment horizontal="center" vertical="center" wrapText="1"/>
      <protection/>
    </xf>
    <xf numFmtId="0" fontId="13" fillId="0" borderId="0" xfId="572" applyFont="1" applyFill="1" applyBorder="1" applyAlignment="1" applyProtection="1" quotePrefix="1">
      <alignment horizontal="center" vertical="center"/>
      <protection/>
    </xf>
    <xf numFmtId="3" fontId="13" fillId="0" borderId="0" xfId="572" applyNumberFormat="1" applyFont="1" applyFill="1" applyBorder="1" applyAlignment="1" applyProtection="1" quotePrefix="1">
      <alignment horizontal="right" vertical="center"/>
      <protection/>
    </xf>
    <xf numFmtId="3" fontId="13" fillId="0" borderId="12" xfId="572" applyNumberFormat="1" applyFont="1" applyFill="1" applyBorder="1" applyAlignment="1" applyProtection="1" quotePrefix="1">
      <alignment horizontal="right" vertical="center"/>
      <protection/>
    </xf>
    <xf numFmtId="49" fontId="13" fillId="27" borderId="0" xfId="0" applyNumberFormat="1" applyFont="1" applyFill="1" applyBorder="1" applyAlignment="1" applyProtection="1">
      <alignment horizontal="center" vertical="center"/>
      <protection/>
    </xf>
    <xf numFmtId="49" fontId="13" fillId="0" borderId="11" xfId="572" applyNumberFormat="1" applyFont="1" applyFill="1" applyBorder="1" applyAlignment="1" applyProtection="1" quotePrefix="1">
      <alignment horizontal="center" vertical="center"/>
      <protection/>
    </xf>
    <xf numFmtId="49" fontId="13" fillId="0" borderId="11" xfId="572" applyNumberFormat="1" applyFont="1" applyFill="1" applyBorder="1" applyAlignment="1" applyProtection="1">
      <alignment horizontal="center" vertical="center"/>
      <protection/>
    </xf>
    <xf numFmtId="49" fontId="20" fillId="0" borderId="11" xfId="572" applyNumberFormat="1" applyFont="1" applyFill="1" applyBorder="1" applyAlignment="1" applyProtection="1">
      <alignment horizontal="center" vertical="center"/>
      <protection/>
    </xf>
    <xf numFmtId="3" fontId="13" fillId="0" borderId="16" xfId="572" applyNumberFormat="1" applyFont="1" applyFill="1" applyBorder="1" applyAlignment="1" applyProtection="1" quotePrefix="1">
      <alignment horizontal="right" vertical="center"/>
      <protection/>
    </xf>
    <xf numFmtId="3" fontId="13" fillId="0" borderId="11" xfId="572" applyNumberFormat="1" applyFont="1" applyFill="1" applyBorder="1" applyAlignment="1" applyProtection="1" quotePrefix="1">
      <alignment horizontal="right" vertical="center"/>
      <protection/>
    </xf>
    <xf numFmtId="3" fontId="20" fillId="0" borderId="0" xfId="572" applyNumberFormat="1" applyFont="1" applyFill="1" applyAlignment="1" applyProtection="1">
      <alignment vertical="center"/>
      <protection/>
    </xf>
    <xf numFmtId="0" fontId="13" fillId="0" borderId="0" xfId="616" applyFont="1" applyFill="1" applyAlignment="1" applyProtection="1">
      <alignment horizontal="left" vertical="center"/>
      <protection/>
    </xf>
    <xf numFmtId="172" fontId="61" fillId="0" borderId="0" xfId="557" applyFont="1" applyProtection="1">
      <alignment/>
      <protection/>
    </xf>
    <xf numFmtId="0" fontId="13" fillId="0" borderId="0" xfId="572" applyFont="1" applyFill="1" applyAlignment="1" applyProtection="1">
      <alignment horizontal="center"/>
      <protection/>
    </xf>
    <xf numFmtId="0" fontId="13" fillId="0" borderId="0" xfId="572" applyFont="1" applyFill="1" applyAlignment="1" applyProtection="1">
      <alignment horizontal="left"/>
      <protection/>
    </xf>
    <xf numFmtId="0" fontId="20" fillId="0" borderId="0" xfId="572" applyFont="1" applyFill="1" applyAlignment="1" applyProtection="1">
      <alignment horizontal="left"/>
      <protection/>
    </xf>
    <xf numFmtId="0" fontId="24" fillId="0" borderId="0" xfId="572" applyFont="1" applyFill="1" applyBorder="1" applyAlignment="1" applyProtection="1">
      <alignment vertical="center"/>
      <protection/>
    </xf>
    <xf numFmtId="172" fontId="61" fillId="0" borderId="0" xfId="559" applyFont="1" applyProtection="1">
      <alignment/>
      <protection/>
    </xf>
    <xf numFmtId="0" fontId="61" fillId="0" borderId="0" xfId="572" applyFont="1" applyFill="1" applyProtection="1">
      <alignment/>
      <protection/>
    </xf>
    <xf numFmtId="49" fontId="61" fillId="0" borderId="0" xfId="572" applyNumberFormat="1" applyFont="1" applyFill="1" applyProtection="1">
      <alignment/>
      <protection/>
    </xf>
    <xf numFmtId="3" fontId="13" fillId="0" borderId="11" xfId="559" applyNumberFormat="1" applyFont="1" applyFill="1" applyBorder="1" applyAlignment="1" applyProtection="1">
      <alignment horizontal="right" vertical="center"/>
      <protection/>
    </xf>
    <xf numFmtId="3" fontId="13" fillId="18" borderId="11" xfId="559" applyNumberFormat="1" applyFont="1" applyFill="1" applyBorder="1" applyAlignment="1" applyProtection="1">
      <alignment vertical="center"/>
      <protection locked="0"/>
    </xf>
    <xf numFmtId="3" fontId="13" fillId="0" borderId="22" xfId="559" applyNumberFormat="1" applyFont="1" applyFill="1" applyBorder="1" applyAlignment="1" applyProtection="1">
      <alignment horizontal="right" vertical="center"/>
      <protection/>
    </xf>
    <xf numFmtId="3" fontId="13" fillId="0" borderId="14" xfId="559" applyNumberFormat="1" applyFont="1" applyFill="1" applyBorder="1" applyAlignment="1" applyProtection="1">
      <alignment horizontal="right" vertical="center"/>
      <protection/>
    </xf>
    <xf numFmtId="3" fontId="13" fillId="0" borderId="0" xfId="559" applyNumberFormat="1" applyFont="1" applyFill="1" applyBorder="1" applyAlignment="1" applyProtection="1">
      <alignment horizontal="right" vertical="center"/>
      <protection/>
    </xf>
    <xf numFmtId="0" fontId="13" fillId="0" borderId="0" xfId="617" applyFont="1" applyFill="1" applyAlignment="1" applyProtection="1">
      <alignment horizontal="left" vertical="center" wrapText="1"/>
      <protection hidden="1"/>
    </xf>
    <xf numFmtId="0" fontId="13" fillId="0" borderId="0" xfId="617" applyFont="1" applyFill="1" applyAlignment="1" applyProtection="1">
      <alignment horizontal="left" vertical="center"/>
      <protection hidden="1"/>
    </xf>
    <xf numFmtId="0" fontId="13" fillId="0" borderId="0" xfId="617" applyFont="1" applyAlignment="1" applyProtection="1">
      <alignment horizontal="left" vertical="center"/>
      <protection hidden="1"/>
    </xf>
    <xf numFmtId="0" fontId="13" fillId="0" borderId="0" xfId="617" applyNumberFormat="1" applyFont="1" applyFill="1" applyAlignment="1" applyProtection="1">
      <alignment horizontal="left" vertical="center"/>
      <protection hidden="1"/>
    </xf>
    <xf numFmtId="14" fontId="13" fillId="0" borderId="0" xfId="617" applyNumberFormat="1" applyFont="1" applyFill="1" applyAlignment="1" applyProtection="1">
      <alignment horizontal="left" vertical="center"/>
      <protection hidden="1"/>
    </xf>
    <xf numFmtId="0" fontId="13" fillId="0" borderId="0" xfId="572" applyFont="1" applyFill="1" applyProtection="1">
      <alignment/>
      <protection/>
    </xf>
    <xf numFmtId="17" fontId="20" fillId="0" borderId="0" xfId="572" applyNumberFormat="1" applyFont="1" applyFill="1" applyAlignment="1" applyProtection="1" quotePrefix="1">
      <alignment horizontal="left" vertical="center"/>
      <protection/>
    </xf>
    <xf numFmtId="14" fontId="20" fillId="0" borderId="11" xfId="572" applyNumberFormat="1" applyFont="1" applyFill="1" applyBorder="1" applyAlignment="1" applyProtection="1">
      <alignment horizontal="center" vertical="center"/>
      <protection/>
    </xf>
    <xf numFmtId="0" fontId="20" fillId="0" borderId="11" xfId="572" applyFont="1" applyFill="1" applyBorder="1" applyAlignment="1" applyProtection="1">
      <alignment horizontal="center" vertical="center"/>
      <protection/>
    </xf>
    <xf numFmtId="176" fontId="13" fillId="4" borderId="11" xfId="617" applyNumberFormat="1" applyFont="1" applyFill="1" applyBorder="1" applyAlignment="1" applyProtection="1">
      <alignment horizontal="center" vertical="center"/>
      <protection locked="0"/>
    </xf>
    <xf numFmtId="184" fontId="13" fillId="4" borderId="11" xfId="617" applyNumberFormat="1" applyFont="1" applyFill="1" applyBorder="1" applyAlignment="1" applyProtection="1">
      <alignment horizontal="center" vertical="center"/>
      <protection locked="0"/>
    </xf>
    <xf numFmtId="49" fontId="13" fillId="26" borderId="11" xfId="617" applyNumberFormat="1" applyFont="1" applyFill="1" applyBorder="1" applyAlignment="1" applyProtection="1">
      <alignment horizontal="center" vertical="center"/>
      <protection/>
    </xf>
    <xf numFmtId="187" fontId="13" fillId="26" borderId="11" xfId="617" applyNumberFormat="1" applyFont="1" applyFill="1" applyBorder="1" applyAlignment="1" applyProtection="1">
      <alignment horizontal="center" vertical="center"/>
      <protection/>
    </xf>
    <xf numFmtId="179" fontId="13" fillId="26" borderId="11" xfId="617" applyNumberFormat="1" applyFont="1" applyFill="1" applyBorder="1" applyAlignment="1" applyProtection="1">
      <alignment horizontal="center" vertical="center"/>
      <protection/>
    </xf>
    <xf numFmtId="49" fontId="13" fillId="26" borderId="0" xfId="617" applyNumberFormat="1" applyFont="1" applyFill="1" applyBorder="1" applyAlignment="1" applyProtection="1">
      <alignment horizontal="left" vertical="center"/>
      <protection locked="0"/>
    </xf>
    <xf numFmtId="0" fontId="13" fillId="26" borderId="11" xfId="617" applyFont="1" applyFill="1" applyBorder="1" applyAlignment="1" applyProtection="1">
      <alignment horizontal="center" vertical="center"/>
      <protection hidden="1"/>
    </xf>
    <xf numFmtId="49" fontId="13" fillId="4" borderId="11" xfId="617" applyNumberFormat="1" applyFont="1" applyFill="1" applyBorder="1" applyAlignment="1" applyProtection="1">
      <alignment horizontal="left" vertical="center"/>
      <protection locked="0"/>
    </xf>
    <xf numFmtId="49" fontId="6" fillId="4" borderId="11" xfId="427" applyNumberFormat="1" applyFont="1" applyFill="1" applyBorder="1" applyAlignment="1" applyProtection="1">
      <alignment horizontal="left" vertical="center"/>
      <protection locked="0"/>
    </xf>
    <xf numFmtId="49" fontId="13" fillId="0" borderId="0" xfId="557" applyNumberFormat="1" applyFont="1" applyProtection="1">
      <alignment/>
      <protection/>
    </xf>
    <xf numFmtId="49" fontId="13" fillId="0" borderId="0" xfId="559" applyNumberFormat="1" applyFont="1" applyProtection="1">
      <alignment/>
      <protection/>
    </xf>
    <xf numFmtId="0" fontId="17" fillId="0" borderId="0" xfId="0" applyFont="1" applyAlignment="1" applyProtection="1">
      <alignment horizontal="left" vertical="center"/>
      <protection/>
    </xf>
    <xf numFmtId="172" fontId="13" fillId="0" borderId="0" xfId="559" applyFont="1" applyAlignment="1" applyProtection="1">
      <alignment horizontal="left" vertical="center" wrapText="1"/>
      <protection/>
    </xf>
    <xf numFmtId="172" fontId="17" fillId="0" borderId="0" xfId="559" applyNumberFormat="1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/>
      <protection/>
    </xf>
    <xf numFmtId="0" fontId="0" fillId="24" borderId="14" xfId="0" applyFont="1" applyFill="1" applyBorder="1" applyAlignment="1">
      <alignment horizontal="left" vertical="center" wrapText="1" indent="2"/>
    </xf>
    <xf numFmtId="0" fontId="0" fillId="24" borderId="15" xfId="0" applyFont="1" applyFill="1" applyBorder="1" applyAlignment="1">
      <alignment horizontal="left" vertical="center" wrapText="1" indent="2"/>
    </xf>
    <xf numFmtId="0" fontId="0" fillId="24" borderId="12" xfId="0" applyFont="1" applyFill="1" applyBorder="1" applyAlignment="1">
      <alignment horizontal="left" vertical="center" wrapText="1" indent="2"/>
    </xf>
    <xf numFmtId="0" fontId="0" fillId="24" borderId="0" xfId="0" applyFont="1" applyFill="1" applyBorder="1" applyAlignment="1">
      <alignment horizontal="left" vertical="center" wrapText="1" indent="2"/>
    </xf>
    <xf numFmtId="0" fontId="0" fillId="24" borderId="16" xfId="0" applyFont="1" applyFill="1" applyBorder="1" applyAlignment="1">
      <alignment horizontal="left" vertical="center" wrapText="1" indent="2"/>
    </xf>
    <xf numFmtId="0" fontId="0" fillId="24" borderId="13" xfId="0" applyFont="1" applyFill="1" applyBorder="1" applyAlignment="1">
      <alignment horizontal="left" vertical="center" wrapText="1" indent="2"/>
    </xf>
    <xf numFmtId="0" fontId="0" fillId="24" borderId="17" xfId="0" applyFont="1" applyFill="1" applyBorder="1" applyAlignment="1">
      <alignment horizontal="left" vertical="center" wrapText="1" indent="2"/>
    </xf>
    <xf numFmtId="0" fontId="0" fillId="24" borderId="18" xfId="0" applyFont="1" applyFill="1" applyBorder="1" applyAlignment="1">
      <alignment horizontal="left" vertical="center" wrapText="1" indent="2"/>
    </xf>
    <xf numFmtId="0" fontId="24" fillId="0" borderId="19" xfId="616" applyFont="1" applyFill="1" applyBorder="1" applyAlignment="1" applyProtection="1">
      <alignment horizontal="center" vertical="center"/>
      <protection/>
    </xf>
    <xf numFmtId="0" fontId="24" fillId="0" borderId="20" xfId="0" applyFont="1" applyBorder="1" applyAlignment="1">
      <alignment horizontal="center" vertical="center"/>
    </xf>
    <xf numFmtId="0" fontId="22" fillId="0" borderId="0" xfId="572" applyFont="1" applyFill="1" applyAlignment="1" applyProtection="1">
      <alignment horizontal="left" vertical="center" wrapText="1"/>
      <protection/>
    </xf>
    <xf numFmtId="4" fontId="22" fillId="0" borderId="0" xfId="572" applyNumberFormat="1" applyFont="1" applyFill="1" applyAlignment="1" applyProtection="1">
      <alignment horizontal="left" vertical="center" wrapText="1"/>
      <protection/>
    </xf>
    <xf numFmtId="0" fontId="24" fillId="0" borderId="19" xfId="572" applyFont="1" applyFill="1" applyBorder="1" applyAlignment="1" applyProtection="1">
      <alignment horizontal="center" vertical="center"/>
      <protection/>
    </xf>
    <xf numFmtId="0" fontId="24" fillId="0" borderId="20" xfId="572" applyFont="1" applyFill="1" applyBorder="1" applyAlignment="1" applyProtection="1">
      <alignment horizontal="center" vertical="center"/>
      <protection/>
    </xf>
    <xf numFmtId="4" fontId="22" fillId="0" borderId="0" xfId="572" applyNumberFormat="1" applyFont="1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62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Följde hyperlänken" xfId="41"/>
    <cellStyle name="Följde hyperlänken 10" xfId="42"/>
    <cellStyle name="Följde hyperlänken 10 2" xfId="43"/>
    <cellStyle name="Följde hyperlänken 10 3" xfId="44"/>
    <cellStyle name="Följde hyperlänken 10 4" xfId="45"/>
    <cellStyle name="Följde hyperlänken 11" xfId="46"/>
    <cellStyle name="Följde hyperlänken 11 2" xfId="47"/>
    <cellStyle name="Följde hyperlänken 11 3" xfId="48"/>
    <cellStyle name="Följde hyperlänken 11 4" xfId="49"/>
    <cellStyle name="Följde hyperlänken 12" xfId="50"/>
    <cellStyle name="Följde hyperlänken 12 2" xfId="51"/>
    <cellStyle name="Följde hyperlänken 12 3" xfId="52"/>
    <cellStyle name="Följde hyperlänken 12 4" xfId="53"/>
    <cellStyle name="Följde hyperlänken 13" xfId="54"/>
    <cellStyle name="Följde hyperlänken 13 2" xfId="55"/>
    <cellStyle name="Följde hyperlänken 13 3" xfId="56"/>
    <cellStyle name="Följde hyperlänken 13 4" xfId="57"/>
    <cellStyle name="Följde hyperlänken 14" xfId="58"/>
    <cellStyle name="Följde hyperlänken 14 2" xfId="59"/>
    <cellStyle name="Följde hyperlänken 14 3" xfId="60"/>
    <cellStyle name="Följde hyperlänken 14 4" xfId="61"/>
    <cellStyle name="Följde hyperlänken 15" xfId="62"/>
    <cellStyle name="Följde hyperlänken 15 2" xfId="63"/>
    <cellStyle name="Följde hyperlänken 15 3" xfId="64"/>
    <cellStyle name="Följde hyperlänken 15 4" xfId="65"/>
    <cellStyle name="Följde hyperlänken 16" xfId="66"/>
    <cellStyle name="Följde hyperlänken 16 2" xfId="67"/>
    <cellStyle name="Följde hyperlänken 16 3" xfId="68"/>
    <cellStyle name="Följde hyperlänken 16 4" xfId="69"/>
    <cellStyle name="Följde hyperlänken 17" xfId="70"/>
    <cellStyle name="Följde hyperlänken 17 2" xfId="71"/>
    <cellStyle name="Följde hyperlänken 17 3" xfId="72"/>
    <cellStyle name="Följde hyperlänken 17 4" xfId="73"/>
    <cellStyle name="Följde hyperlänken 18" xfId="74"/>
    <cellStyle name="Följde hyperlänken 18 2" xfId="75"/>
    <cellStyle name="Följde hyperlänken 18 3" xfId="76"/>
    <cellStyle name="Följde hyperlänken 18 4" xfId="77"/>
    <cellStyle name="Följde hyperlänken 19" xfId="78"/>
    <cellStyle name="Följde hyperlänken 19 2" xfId="79"/>
    <cellStyle name="Följde hyperlänken 19 3" xfId="80"/>
    <cellStyle name="Följde hyperlänken 19 4" xfId="81"/>
    <cellStyle name="Följde hyperlänken 2" xfId="82"/>
    <cellStyle name="Följde hyperlänken 2 2" xfId="83"/>
    <cellStyle name="Följde hyperlänken 2 3" xfId="84"/>
    <cellStyle name="Följde hyperlänken 2 4" xfId="85"/>
    <cellStyle name="Följde hyperlänken 20" xfId="86"/>
    <cellStyle name="Följde hyperlänken 20 2" xfId="87"/>
    <cellStyle name="Följde hyperlänken 20 3" xfId="88"/>
    <cellStyle name="Följde hyperlänken 20 4" xfId="89"/>
    <cellStyle name="Följde hyperlänken 21" xfId="90"/>
    <cellStyle name="Följde hyperlänken 21 2" xfId="91"/>
    <cellStyle name="Följde hyperlänken 21 3" xfId="92"/>
    <cellStyle name="Följde hyperlänken 21 4" xfId="93"/>
    <cellStyle name="Följde hyperlänken 22" xfId="94"/>
    <cellStyle name="Följde hyperlänken 22 2" xfId="95"/>
    <cellStyle name="Följde hyperlänken 22 3" xfId="96"/>
    <cellStyle name="Följde hyperlänken 22 4" xfId="97"/>
    <cellStyle name="Följde hyperlänken 23" xfId="98"/>
    <cellStyle name="Följde hyperlänken 23 2" xfId="99"/>
    <cellStyle name="Följde hyperlänken 23 3" xfId="100"/>
    <cellStyle name="Följde hyperlänken 23 4" xfId="101"/>
    <cellStyle name="Följde hyperlänken 24" xfId="102"/>
    <cellStyle name="Följde hyperlänken 24 2" xfId="103"/>
    <cellStyle name="Följde hyperlänken 24 3" xfId="104"/>
    <cellStyle name="Följde hyperlänken 24 4" xfId="105"/>
    <cellStyle name="Följde hyperlänken 25" xfId="106"/>
    <cellStyle name="Följde hyperlänken 25 2" xfId="107"/>
    <cellStyle name="Följde hyperlänken 25 3" xfId="108"/>
    <cellStyle name="Följde hyperlänken 25 4" xfId="109"/>
    <cellStyle name="Följde hyperlänken 26" xfId="110"/>
    <cellStyle name="Följde hyperlänken 26 2" xfId="111"/>
    <cellStyle name="Följde hyperlänken 26 3" xfId="112"/>
    <cellStyle name="Följde hyperlänken 26 4" xfId="113"/>
    <cellStyle name="Följde hyperlänken 27" xfId="114"/>
    <cellStyle name="Följde hyperlänken 27 2" xfId="115"/>
    <cellStyle name="Följde hyperlänken 27 3" xfId="116"/>
    <cellStyle name="Följde hyperlänken 27 4" xfId="117"/>
    <cellStyle name="Följde hyperlänken 28" xfId="118"/>
    <cellStyle name="Följde hyperlänken 28 2" xfId="119"/>
    <cellStyle name="Följde hyperlänken 28 3" xfId="120"/>
    <cellStyle name="Följde hyperlänken 28 4" xfId="121"/>
    <cellStyle name="Följde hyperlänken 29" xfId="122"/>
    <cellStyle name="Följde hyperlänken 29 2" xfId="123"/>
    <cellStyle name="Följde hyperlänken 29 3" xfId="124"/>
    <cellStyle name="Följde hyperlänken 29 4" xfId="125"/>
    <cellStyle name="Följde hyperlänken 3" xfId="126"/>
    <cellStyle name="Följde hyperlänken 3 2" xfId="127"/>
    <cellStyle name="Följde hyperlänken 3 3" xfId="128"/>
    <cellStyle name="Följde hyperlänken 3 4" xfId="129"/>
    <cellStyle name="Följde hyperlänken 30" xfId="130"/>
    <cellStyle name="Följde hyperlänken 30 2" xfId="131"/>
    <cellStyle name="Följde hyperlänken 30 3" xfId="132"/>
    <cellStyle name="Följde hyperlänken 30 4" xfId="133"/>
    <cellStyle name="Följde hyperlänken 31" xfId="134"/>
    <cellStyle name="Följde hyperlänken 31 2" xfId="135"/>
    <cellStyle name="Följde hyperlänken 31 3" xfId="136"/>
    <cellStyle name="Följde hyperlänken 31 4" xfId="137"/>
    <cellStyle name="Följde hyperlänken 32" xfId="138"/>
    <cellStyle name="Följde hyperlänken 32 2" xfId="139"/>
    <cellStyle name="Följde hyperlänken 32 3" xfId="140"/>
    <cellStyle name="Följde hyperlänken 32 4" xfId="141"/>
    <cellStyle name="Följde hyperlänken 33" xfId="142"/>
    <cellStyle name="Följde hyperlänken 33 2" xfId="143"/>
    <cellStyle name="Följde hyperlänken 33 3" xfId="144"/>
    <cellStyle name="Följde hyperlänken 33 4" xfId="145"/>
    <cellStyle name="Följde hyperlänken 34" xfId="146"/>
    <cellStyle name="Följde hyperlänken 34 2" xfId="147"/>
    <cellStyle name="Följde hyperlänken 34 3" xfId="148"/>
    <cellStyle name="Följde hyperlänken 34 4" xfId="149"/>
    <cellStyle name="Följde hyperlänken 35" xfId="150"/>
    <cellStyle name="Följde hyperlänken 35 2" xfId="151"/>
    <cellStyle name="Följde hyperlänken 35 3" xfId="152"/>
    <cellStyle name="Följde hyperlänken 35 4" xfId="153"/>
    <cellStyle name="Följde hyperlänken 36" xfId="154"/>
    <cellStyle name="Följde hyperlänken 36 2" xfId="155"/>
    <cellStyle name="Följde hyperlänken 36 3" xfId="156"/>
    <cellStyle name="Följde hyperlänken 36 4" xfId="157"/>
    <cellStyle name="Följde hyperlänken 37" xfId="158"/>
    <cellStyle name="Följde hyperlänken 37 2" xfId="159"/>
    <cellStyle name="Följde hyperlänken 37 3" xfId="160"/>
    <cellStyle name="Följde hyperlänken 37 4" xfId="161"/>
    <cellStyle name="Följde hyperlänken 38" xfId="162"/>
    <cellStyle name="Följde hyperlänken 38 2" xfId="163"/>
    <cellStyle name="Följde hyperlänken 38 3" xfId="164"/>
    <cellStyle name="Följde hyperlänken 38 4" xfId="165"/>
    <cellStyle name="Följde hyperlänken 39" xfId="166"/>
    <cellStyle name="Följde hyperlänken 39 2" xfId="167"/>
    <cellStyle name="Följde hyperlänken 39 3" xfId="168"/>
    <cellStyle name="Följde hyperlänken 39 4" xfId="169"/>
    <cellStyle name="Följde hyperlänken 4" xfId="170"/>
    <cellStyle name="Följde hyperlänken 4 2" xfId="171"/>
    <cellStyle name="Följde hyperlänken 4 3" xfId="172"/>
    <cellStyle name="Följde hyperlänken 4 4" xfId="173"/>
    <cellStyle name="Följde hyperlänken 40" xfId="174"/>
    <cellStyle name="Följde hyperlänken 40 2" xfId="175"/>
    <cellStyle name="Följde hyperlänken 40 3" xfId="176"/>
    <cellStyle name="Följde hyperlänken 40 4" xfId="177"/>
    <cellStyle name="Följde hyperlänken 41" xfId="178"/>
    <cellStyle name="Följde hyperlänken 41 2" xfId="179"/>
    <cellStyle name="Följde hyperlänken 41 3" xfId="180"/>
    <cellStyle name="Följde hyperlänken 41 4" xfId="181"/>
    <cellStyle name="Följde hyperlänken 42" xfId="182"/>
    <cellStyle name="Följde hyperlänken 42 2" xfId="183"/>
    <cellStyle name="Följde hyperlänken 42 3" xfId="184"/>
    <cellStyle name="Följde hyperlänken 42 4" xfId="185"/>
    <cellStyle name="Följde hyperlänken 43" xfId="186"/>
    <cellStyle name="Följde hyperlänken 43 2" xfId="187"/>
    <cellStyle name="Följde hyperlänken 43 3" xfId="188"/>
    <cellStyle name="Följde hyperlänken 43 4" xfId="189"/>
    <cellStyle name="Följde hyperlänken 44" xfId="190"/>
    <cellStyle name="Följde hyperlänken 44 2" xfId="191"/>
    <cellStyle name="Följde hyperlänken 44 3" xfId="192"/>
    <cellStyle name="Följde hyperlänken 44 4" xfId="193"/>
    <cellStyle name="Följde hyperlänken 45" xfId="194"/>
    <cellStyle name="Följde hyperlänken 45 2" xfId="195"/>
    <cellStyle name="Följde hyperlänken 45 3" xfId="196"/>
    <cellStyle name="Följde hyperlänken 45 4" xfId="197"/>
    <cellStyle name="Följde hyperlänken 46" xfId="198"/>
    <cellStyle name="Följde hyperlänken 46 2" xfId="199"/>
    <cellStyle name="Följde hyperlänken 46 3" xfId="200"/>
    <cellStyle name="Följde hyperlänken 46 4" xfId="201"/>
    <cellStyle name="Följde hyperlänken 47" xfId="202"/>
    <cellStyle name="Följde hyperlänken 47 2" xfId="203"/>
    <cellStyle name="Följde hyperlänken 47 3" xfId="204"/>
    <cellStyle name="Följde hyperlänken 47 4" xfId="205"/>
    <cellStyle name="Följde hyperlänken 48" xfId="206"/>
    <cellStyle name="Följde hyperlänken 48 2" xfId="207"/>
    <cellStyle name="Följde hyperlänken 48 3" xfId="208"/>
    <cellStyle name="Följde hyperlänken 48 4" xfId="209"/>
    <cellStyle name="Följde hyperlänken 49" xfId="210"/>
    <cellStyle name="Följde hyperlänken 49 2" xfId="211"/>
    <cellStyle name="Följde hyperlänken 49 3" xfId="212"/>
    <cellStyle name="Följde hyperlänken 49 4" xfId="213"/>
    <cellStyle name="Följde hyperlänken 5" xfId="214"/>
    <cellStyle name="Följde hyperlänken 5 2" xfId="215"/>
    <cellStyle name="Följde hyperlänken 5 3" xfId="216"/>
    <cellStyle name="Följde hyperlänken 5 4" xfId="217"/>
    <cellStyle name="Följde hyperlänken 50" xfId="218"/>
    <cellStyle name="Följde hyperlänken 50 2" xfId="219"/>
    <cellStyle name="Följde hyperlänken 50 3" xfId="220"/>
    <cellStyle name="Följde hyperlänken 50 4" xfId="221"/>
    <cellStyle name="Följde hyperlänken 51" xfId="222"/>
    <cellStyle name="Följde hyperlänken 51 2" xfId="223"/>
    <cellStyle name="Följde hyperlänken 51 3" xfId="224"/>
    <cellStyle name="Följde hyperlänken 51 4" xfId="225"/>
    <cellStyle name="Följde hyperlänken 52" xfId="226"/>
    <cellStyle name="Följde hyperlänken 52 2" xfId="227"/>
    <cellStyle name="Följde hyperlänken 52 3" xfId="228"/>
    <cellStyle name="Följde hyperlänken 52 4" xfId="229"/>
    <cellStyle name="Följde hyperlänken 53" xfId="230"/>
    <cellStyle name="Följde hyperlänken 53 2" xfId="231"/>
    <cellStyle name="Följde hyperlänken 53 3" xfId="232"/>
    <cellStyle name="Följde hyperlänken 53 4" xfId="233"/>
    <cellStyle name="Följde hyperlänken 54" xfId="234"/>
    <cellStyle name="Följde hyperlänken 54 2" xfId="235"/>
    <cellStyle name="Följde hyperlänken 54 3" xfId="236"/>
    <cellStyle name="Följde hyperlänken 54 4" xfId="237"/>
    <cellStyle name="Följde hyperlänken 55" xfId="238"/>
    <cellStyle name="Följde hyperlänken 55 2" xfId="239"/>
    <cellStyle name="Följde hyperlänken 55 3" xfId="240"/>
    <cellStyle name="Följde hyperlänken 55 4" xfId="241"/>
    <cellStyle name="Följde hyperlänken 56" xfId="242"/>
    <cellStyle name="Följde hyperlänken 56 2" xfId="243"/>
    <cellStyle name="Följde hyperlänken 56 3" xfId="244"/>
    <cellStyle name="Följde hyperlänken 56 4" xfId="245"/>
    <cellStyle name="Följde hyperlänken 57" xfId="246"/>
    <cellStyle name="Följde hyperlänken 57 2" xfId="247"/>
    <cellStyle name="Följde hyperlänken 57 3" xfId="248"/>
    <cellStyle name="Följde hyperlänken 57 4" xfId="249"/>
    <cellStyle name="Följde hyperlänken 58" xfId="250"/>
    <cellStyle name="Följde hyperlänken 58 2" xfId="251"/>
    <cellStyle name="Följde hyperlänken 58 3" xfId="252"/>
    <cellStyle name="Följde hyperlänken 58 4" xfId="253"/>
    <cellStyle name="Följde hyperlänken 59" xfId="254"/>
    <cellStyle name="Följde hyperlänken 59 2" xfId="255"/>
    <cellStyle name="Följde hyperlänken 59 3" xfId="256"/>
    <cellStyle name="Följde hyperlänken 59 4" xfId="257"/>
    <cellStyle name="Följde hyperlänken 6" xfId="258"/>
    <cellStyle name="Följde hyperlänken 6 2" xfId="259"/>
    <cellStyle name="Följde hyperlänken 6 3" xfId="260"/>
    <cellStyle name="Följde hyperlänken 6 4" xfId="261"/>
    <cellStyle name="Följde hyperlänken 60" xfId="262"/>
    <cellStyle name="Följde hyperlänken 60 2" xfId="263"/>
    <cellStyle name="Följde hyperlänken 60 3" xfId="264"/>
    <cellStyle name="Följde hyperlänken 60 4" xfId="265"/>
    <cellStyle name="Följde hyperlänken 61" xfId="266"/>
    <cellStyle name="Följde hyperlänken 61 2" xfId="267"/>
    <cellStyle name="Följde hyperlänken 61 3" xfId="268"/>
    <cellStyle name="Följde hyperlänken 61 4" xfId="269"/>
    <cellStyle name="Följde hyperlänken 62" xfId="270"/>
    <cellStyle name="Följde hyperlänken 62 2" xfId="271"/>
    <cellStyle name="Följde hyperlänken 62 3" xfId="272"/>
    <cellStyle name="Följde hyperlänken 62 4" xfId="273"/>
    <cellStyle name="Följde hyperlänken 63" xfId="274"/>
    <cellStyle name="Följde hyperlänken 63 2" xfId="275"/>
    <cellStyle name="Följde hyperlänken 63 3" xfId="276"/>
    <cellStyle name="Följde hyperlänken 63 4" xfId="277"/>
    <cellStyle name="Följde hyperlänken 64" xfId="278"/>
    <cellStyle name="Följde hyperlänken 64 2" xfId="279"/>
    <cellStyle name="Följde hyperlänken 64 3" xfId="280"/>
    <cellStyle name="Följde hyperlänken 64 4" xfId="281"/>
    <cellStyle name="Följde hyperlänken 65" xfId="282"/>
    <cellStyle name="Följde hyperlänken 65 2" xfId="283"/>
    <cellStyle name="Följde hyperlänken 65 3" xfId="284"/>
    <cellStyle name="Följde hyperlänken 65 4" xfId="285"/>
    <cellStyle name="Följde hyperlänken 66" xfId="286"/>
    <cellStyle name="Följde hyperlänken 66 2" xfId="287"/>
    <cellStyle name="Följde hyperlänken 66 3" xfId="288"/>
    <cellStyle name="Följde hyperlänken 66 4" xfId="289"/>
    <cellStyle name="Följde hyperlänken 67" xfId="290"/>
    <cellStyle name="Följde hyperlänken 67 2" xfId="291"/>
    <cellStyle name="Följde hyperlänken 67 3" xfId="292"/>
    <cellStyle name="Följde hyperlänken 67 4" xfId="293"/>
    <cellStyle name="Följde hyperlänken 68" xfId="294"/>
    <cellStyle name="Följde hyperlänken 68 2" xfId="295"/>
    <cellStyle name="Följde hyperlänken 68 3" xfId="296"/>
    <cellStyle name="Följde hyperlänken 68 4" xfId="297"/>
    <cellStyle name="Följde hyperlänken 69" xfId="298"/>
    <cellStyle name="Följde hyperlänken 69 2" xfId="299"/>
    <cellStyle name="Följde hyperlänken 69 3" xfId="300"/>
    <cellStyle name="Följde hyperlänken 69 4" xfId="301"/>
    <cellStyle name="Följde hyperlänken 7" xfId="302"/>
    <cellStyle name="Följde hyperlänken 7 2" xfId="303"/>
    <cellStyle name="Följde hyperlänken 7 3" xfId="304"/>
    <cellStyle name="Följde hyperlänken 7 4" xfId="305"/>
    <cellStyle name="Följde hyperlänken 70" xfId="306"/>
    <cellStyle name="Följde hyperlänken 70 2" xfId="307"/>
    <cellStyle name="Följde hyperlänken 70 3" xfId="308"/>
    <cellStyle name="Följde hyperlänken 70 4" xfId="309"/>
    <cellStyle name="Följde hyperlänken 71" xfId="310"/>
    <cellStyle name="Följde hyperlänken 71 2" xfId="311"/>
    <cellStyle name="Följde hyperlänken 71 3" xfId="312"/>
    <cellStyle name="Följde hyperlänken 71 4" xfId="313"/>
    <cellStyle name="Följde hyperlänken 72" xfId="314"/>
    <cellStyle name="Följde hyperlänken 72 2" xfId="315"/>
    <cellStyle name="Följde hyperlänken 72 3" xfId="316"/>
    <cellStyle name="Följde hyperlänken 72 4" xfId="317"/>
    <cellStyle name="Följde hyperlänken 73" xfId="318"/>
    <cellStyle name="Följde hyperlänken 73 2" xfId="319"/>
    <cellStyle name="Följde hyperlänken 73 3" xfId="320"/>
    <cellStyle name="Följde hyperlänken 73 4" xfId="321"/>
    <cellStyle name="Följde hyperlänken 74" xfId="322"/>
    <cellStyle name="Följde hyperlänken 74 2" xfId="323"/>
    <cellStyle name="Följde hyperlänken 74 3" xfId="324"/>
    <cellStyle name="Följde hyperlänken 74 4" xfId="325"/>
    <cellStyle name="Följde hyperlänken 75" xfId="326"/>
    <cellStyle name="Följde hyperlänken 75 2" xfId="327"/>
    <cellStyle name="Följde hyperlänken 75 3" xfId="328"/>
    <cellStyle name="Följde hyperlänken 75 4" xfId="329"/>
    <cellStyle name="Följde hyperlänken 76" xfId="330"/>
    <cellStyle name="Följde hyperlänken 76 2" xfId="331"/>
    <cellStyle name="Följde hyperlänken 76 3" xfId="332"/>
    <cellStyle name="Följde hyperlänken 76 4" xfId="333"/>
    <cellStyle name="Följde hyperlänken 77" xfId="334"/>
    <cellStyle name="Följde hyperlänken 77 2" xfId="335"/>
    <cellStyle name="Följde hyperlänken 77 3" xfId="336"/>
    <cellStyle name="Följde hyperlänken 77 4" xfId="337"/>
    <cellStyle name="Följde hyperlänken 78" xfId="338"/>
    <cellStyle name="Följde hyperlänken 78 2" xfId="339"/>
    <cellStyle name="Följde hyperlänken 78 3" xfId="340"/>
    <cellStyle name="Följde hyperlänken 78 4" xfId="341"/>
    <cellStyle name="Följde hyperlänken 79" xfId="342"/>
    <cellStyle name="Följde hyperlänken 79 2" xfId="343"/>
    <cellStyle name="Följde hyperlänken 79 3" xfId="344"/>
    <cellStyle name="Följde hyperlänken 79 4" xfId="345"/>
    <cellStyle name="Följde hyperlänken 8" xfId="346"/>
    <cellStyle name="Följde hyperlänken 8 2" xfId="347"/>
    <cellStyle name="Följde hyperlänken 8 3" xfId="348"/>
    <cellStyle name="Följde hyperlänken 8 4" xfId="349"/>
    <cellStyle name="Följde hyperlänken 80" xfId="350"/>
    <cellStyle name="Följde hyperlänken 80 2" xfId="351"/>
    <cellStyle name="Följde hyperlänken 80 3" xfId="352"/>
    <cellStyle name="Följde hyperlänken 80 4" xfId="353"/>
    <cellStyle name="Följde hyperlänken 81" xfId="354"/>
    <cellStyle name="Följde hyperlänken 81 2" xfId="355"/>
    <cellStyle name="Följde hyperlänken 81 3" xfId="356"/>
    <cellStyle name="Följde hyperlänken 81 4" xfId="357"/>
    <cellStyle name="Följde hyperlänken 82" xfId="358"/>
    <cellStyle name="Följde hyperlänken 82 2" xfId="359"/>
    <cellStyle name="Följde hyperlänken 82 3" xfId="360"/>
    <cellStyle name="Följde hyperlänken 82 4" xfId="361"/>
    <cellStyle name="Följde hyperlänken 83" xfId="362"/>
    <cellStyle name="Följde hyperlänken 83 2" xfId="363"/>
    <cellStyle name="Följde hyperlänken 83 3" xfId="364"/>
    <cellStyle name="Följde hyperlänken 83 4" xfId="365"/>
    <cellStyle name="Följde hyperlänken 84" xfId="366"/>
    <cellStyle name="Följde hyperlänken 84 2" xfId="367"/>
    <cellStyle name="Följde hyperlänken 84 3" xfId="368"/>
    <cellStyle name="Följde hyperlänken 84 4" xfId="369"/>
    <cellStyle name="Följde hyperlänken 85" xfId="370"/>
    <cellStyle name="Följde hyperlänken 85 2" xfId="371"/>
    <cellStyle name="Följde hyperlänken 85 3" xfId="372"/>
    <cellStyle name="Följde hyperlänken 85 4" xfId="373"/>
    <cellStyle name="Följde hyperlänken 86" xfId="374"/>
    <cellStyle name="Följde hyperlänken 86 2" xfId="375"/>
    <cellStyle name="Följde hyperlänken 86 3" xfId="376"/>
    <cellStyle name="Följde hyperlänken 86 4" xfId="377"/>
    <cellStyle name="Följde hyperlänken 87" xfId="378"/>
    <cellStyle name="Följde hyperlänken 87 2" xfId="379"/>
    <cellStyle name="Följde hyperlänken 87 3" xfId="380"/>
    <cellStyle name="Följde hyperlänken 87 4" xfId="381"/>
    <cellStyle name="Följde hyperlänken 88" xfId="382"/>
    <cellStyle name="Följde hyperlänken 88 2" xfId="383"/>
    <cellStyle name="Följde hyperlänken 88 3" xfId="384"/>
    <cellStyle name="Följde hyperlänken 88 4" xfId="385"/>
    <cellStyle name="Följde hyperlänken 89" xfId="386"/>
    <cellStyle name="Följde hyperlänken 89 2" xfId="387"/>
    <cellStyle name="Följde hyperlänken 89 3" xfId="388"/>
    <cellStyle name="Följde hyperlänken 89 4" xfId="389"/>
    <cellStyle name="Följde hyperlänken 9" xfId="390"/>
    <cellStyle name="Följde hyperlänken 9 2" xfId="391"/>
    <cellStyle name="Följde hyperlänken 9 3" xfId="392"/>
    <cellStyle name="Följde hyperlänken 9 4" xfId="393"/>
    <cellStyle name="Följde hyperlänken 90" xfId="394"/>
    <cellStyle name="Följde hyperlänken 90 2" xfId="395"/>
    <cellStyle name="Följde hyperlänken 90 3" xfId="396"/>
    <cellStyle name="Följde hyperlänken 91" xfId="397"/>
    <cellStyle name="Följde hyperlänken 91 2" xfId="398"/>
    <cellStyle name="Följde hyperlänken 91 3" xfId="399"/>
    <cellStyle name="Följde hyperlänken 92" xfId="400"/>
    <cellStyle name="Följde hyperlänken 92 2" xfId="401"/>
    <cellStyle name="Följde hyperlänken 92 3" xfId="402"/>
    <cellStyle name="Följde hyperlänken 93" xfId="403"/>
    <cellStyle name="Följde hyperlänken 93 2" xfId="404"/>
    <cellStyle name="Följde hyperlänken 93 3" xfId="405"/>
    <cellStyle name="Följde hyperlänken 94" xfId="406"/>
    <cellStyle name="Följde hyperlänken 94 2" xfId="407"/>
    <cellStyle name="Följde hyperlänken 94 3" xfId="408"/>
    <cellStyle name="Följde hyperlänken 95" xfId="409"/>
    <cellStyle name="Följde hyperlänken 95 2" xfId="410"/>
    <cellStyle name="Följde hyperlänken 95 3" xfId="411"/>
    <cellStyle name="Följde hyperlänken 96" xfId="412"/>
    <cellStyle name="Följde hyperlänken 96 2" xfId="413"/>
    <cellStyle name="Följde hyperlänken 96 3" xfId="414"/>
    <cellStyle name="Följde hyperlänken 97" xfId="415"/>
    <cellStyle name="Följde hyperlänken 97 2" xfId="416"/>
    <cellStyle name="Följde hyperlänken 97 3" xfId="417"/>
    <cellStyle name="Huomautus" xfId="418"/>
    <cellStyle name="Huono" xfId="419"/>
    <cellStyle name="Hyperlink 2" xfId="420"/>
    <cellStyle name="Hyperlink 3" xfId="421"/>
    <cellStyle name="Hyperlink 4" xfId="422"/>
    <cellStyle name="Hyperlink 5" xfId="423"/>
    <cellStyle name="Hyperlink 6" xfId="424"/>
    <cellStyle name="Hyperlink 7" xfId="425"/>
    <cellStyle name="Hyperlink 8" xfId="426"/>
    <cellStyle name="Hyperlink" xfId="427"/>
    <cellStyle name="Hyperlänk" xfId="428"/>
    <cellStyle name="Hyperlänk 10" xfId="429"/>
    <cellStyle name="Hyperlänk 11" xfId="430"/>
    <cellStyle name="Hyperlänk 12" xfId="431"/>
    <cellStyle name="Hyperlänk 13" xfId="432"/>
    <cellStyle name="Hyperlänk 14" xfId="433"/>
    <cellStyle name="Hyperlänk 15" xfId="434"/>
    <cellStyle name="Hyperlänk 16" xfId="435"/>
    <cellStyle name="Hyperlänk 17" xfId="436"/>
    <cellStyle name="Hyperlänk 18" xfId="437"/>
    <cellStyle name="Hyperlänk 19" xfId="438"/>
    <cellStyle name="Hyperlänk 2" xfId="439"/>
    <cellStyle name="Hyperlänk 20" xfId="440"/>
    <cellStyle name="Hyperlänk 21" xfId="441"/>
    <cellStyle name="Hyperlänk 22" xfId="442"/>
    <cellStyle name="Hyperlänk 23" xfId="443"/>
    <cellStyle name="Hyperlänk 24" xfId="444"/>
    <cellStyle name="Hyperlänk 25" xfId="445"/>
    <cellStyle name="Hyperlänk 26" xfId="446"/>
    <cellStyle name="Hyperlänk 27" xfId="447"/>
    <cellStyle name="Hyperlänk 28" xfId="448"/>
    <cellStyle name="Hyperlänk 29" xfId="449"/>
    <cellStyle name="Hyperlänk 3" xfId="450"/>
    <cellStyle name="Hyperlänk 30" xfId="451"/>
    <cellStyle name="Hyperlänk 31" xfId="452"/>
    <cellStyle name="Hyperlänk 32" xfId="453"/>
    <cellStyle name="Hyperlänk 33" xfId="454"/>
    <cellStyle name="Hyperlänk 34" xfId="455"/>
    <cellStyle name="Hyperlänk 35" xfId="456"/>
    <cellStyle name="Hyperlänk 36" xfId="457"/>
    <cellStyle name="Hyperlänk 37" xfId="458"/>
    <cellStyle name="Hyperlänk 38" xfId="459"/>
    <cellStyle name="Hyperlänk 39" xfId="460"/>
    <cellStyle name="Hyperlänk 4" xfId="461"/>
    <cellStyle name="Hyperlänk 40" xfId="462"/>
    <cellStyle name="Hyperlänk 41" xfId="463"/>
    <cellStyle name="Hyperlänk 42" xfId="464"/>
    <cellStyle name="Hyperlänk 43" xfId="465"/>
    <cellStyle name="Hyperlänk 44" xfId="466"/>
    <cellStyle name="Hyperlänk 45" xfId="467"/>
    <cellStyle name="Hyperlänk 46" xfId="468"/>
    <cellStyle name="Hyperlänk 47" xfId="469"/>
    <cellStyle name="Hyperlänk 48" xfId="470"/>
    <cellStyle name="Hyperlänk 49" xfId="471"/>
    <cellStyle name="Hyperlänk 5" xfId="472"/>
    <cellStyle name="Hyperlänk 50" xfId="473"/>
    <cellStyle name="Hyperlänk 51" xfId="474"/>
    <cellStyle name="Hyperlänk 52" xfId="475"/>
    <cellStyle name="Hyperlänk 53" xfId="476"/>
    <cellStyle name="Hyperlänk 54" xfId="477"/>
    <cellStyle name="Hyperlänk 55" xfId="478"/>
    <cellStyle name="Hyperlänk 56" xfId="479"/>
    <cellStyle name="Hyperlänk 57" xfId="480"/>
    <cellStyle name="Hyperlänk 58" xfId="481"/>
    <cellStyle name="Hyperlänk 59" xfId="482"/>
    <cellStyle name="Hyperlänk 6" xfId="483"/>
    <cellStyle name="Hyperlänk 60" xfId="484"/>
    <cellStyle name="Hyperlänk 61" xfId="485"/>
    <cellStyle name="Hyperlänk 62" xfId="486"/>
    <cellStyle name="Hyperlänk 63" xfId="487"/>
    <cellStyle name="Hyperlänk 64" xfId="488"/>
    <cellStyle name="Hyperlänk 65" xfId="489"/>
    <cellStyle name="Hyperlänk 66" xfId="490"/>
    <cellStyle name="Hyperlänk 67" xfId="491"/>
    <cellStyle name="Hyperlänk 68" xfId="492"/>
    <cellStyle name="Hyperlänk 69" xfId="493"/>
    <cellStyle name="Hyperlänk 7" xfId="494"/>
    <cellStyle name="Hyperlänk 70" xfId="495"/>
    <cellStyle name="Hyperlänk 71" xfId="496"/>
    <cellStyle name="Hyperlänk 72" xfId="497"/>
    <cellStyle name="Hyperlänk 73" xfId="498"/>
    <cellStyle name="Hyperlänk 74" xfId="499"/>
    <cellStyle name="Hyperlänk 75" xfId="500"/>
    <cellStyle name="Hyperlänk 76" xfId="501"/>
    <cellStyle name="Hyperlänk 77" xfId="502"/>
    <cellStyle name="Hyperlänk 78" xfId="503"/>
    <cellStyle name="Hyperlänk 79" xfId="504"/>
    <cellStyle name="Hyperlänk 8" xfId="505"/>
    <cellStyle name="Hyperlänk 80" xfId="506"/>
    <cellStyle name="Hyperlänk 81" xfId="507"/>
    <cellStyle name="Hyperlänk 82" xfId="508"/>
    <cellStyle name="Hyperlänk 83" xfId="509"/>
    <cellStyle name="Hyperlänk 84" xfId="510"/>
    <cellStyle name="Hyperlänk 85" xfId="511"/>
    <cellStyle name="Hyperlänk 86" xfId="512"/>
    <cellStyle name="Hyperlänk 87" xfId="513"/>
    <cellStyle name="Hyperlänk 88" xfId="514"/>
    <cellStyle name="Hyperlänk 89" xfId="515"/>
    <cellStyle name="Hyperlänk 9" xfId="516"/>
    <cellStyle name="Hyperlänk 90" xfId="517"/>
    <cellStyle name="Hyperlänk 91" xfId="518"/>
    <cellStyle name="Hyperlänk 92" xfId="519"/>
    <cellStyle name="Hyperlänk 93" xfId="520"/>
    <cellStyle name="Hyperlänk 94" xfId="521"/>
    <cellStyle name="Hyperlänk 95" xfId="522"/>
    <cellStyle name="Hyperlänk 96" xfId="523"/>
    <cellStyle name="Hyperlänk 97" xfId="524"/>
    <cellStyle name="Hyvä" xfId="525"/>
    <cellStyle name="Laskenta" xfId="526"/>
    <cellStyle name="Linkitetty solu" xfId="527"/>
    <cellStyle name="Milliers [0]_3A_NumeratorReport_Option1_040611" xfId="528"/>
    <cellStyle name="Milliers_3A_NumeratorReport_Option1_040611" xfId="529"/>
    <cellStyle name="Monétaire [0]_3A_NumeratorReport_Option1_040611" xfId="530"/>
    <cellStyle name="Monétaire_3A_NumeratorReport_Option1_040611" xfId="531"/>
    <cellStyle name="Neutraali" xfId="532"/>
    <cellStyle name="Normaali 10" xfId="533"/>
    <cellStyle name="Normaali 10 2" xfId="534"/>
    <cellStyle name="Normaali 123" xfId="535"/>
    <cellStyle name="Normaali 123 2" xfId="536"/>
    <cellStyle name="Normaali 125" xfId="537"/>
    <cellStyle name="Normaali 125 2" xfId="538"/>
    <cellStyle name="Normaali 135" xfId="539"/>
    <cellStyle name="Normaali 135 2" xfId="540"/>
    <cellStyle name="Normaali 2 2" xfId="541"/>
    <cellStyle name="Normaali 2 3" xfId="542"/>
    <cellStyle name="Normaali 2 4" xfId="543"/>
    <cellStyle name="Normaali 2 5" xfId="544"/>
    <cellStyle name="Normaali 2 6" xfId="545"/>
    <cellStyle name="Normaali 2 7" xfId="546"/>
    <cellStyle name="Normaali 2 8" xfId="547"/>
    <cellStyle name="Normaali 2 9" xfId="548"/>
    <cellStyle name="Normaali 3 2" xfId="549"/>
    <cellStyle name="Normaali 3 3" xfId="550"/>
    <cellStyle name="Normaali 3 4" xfId="551"/>
    <cellStyle name="Normaali 3 5" xfId="552"/>
    <cellStyle name="Normaali 3 6" xfId="553"/>
    <cellStyle name="Normaali 3 7" xfId="554"/>
    <cellStyle name="Normaali 3 8" xfId="555"/>
    <cellStyle name="Normaali 3 9" xfId="556"/>
    <cellStyle name="Normaali_A_L1_s 2" xfId="557"/>
    <cellStyle name="Normaali_A_L1_s 3" xfId="558"/>
    <cellStyle name="Normaali_A_L2b_s" xfId="559"/>
    <cellStyle name="Normal 10" xfId="560"/>
    <cellStyle name="Normal 10 2" xfId="561"/>
    <cellStyle name="Normal 10 3" xfId="562"/>
    <cellStyle name="Normal 10 4" xfId="563"/>
    <cellStyle name="Normal 11" xfId="564"/>
    <cellStyle name="Normal 11 2" xfId="565"/>
    <cellStyle name="Normal 12" xfId="566"/>
    <cellStyle name="Normal 12 2" xfId="567"/>
    <cellStyle name="Normal 12 3" xfId="568"/>
    <cellStyle name="Normal 13" xfId="569"/>
    <cellStyle name="Normal 14" xfId="570"/>
    <cellStyle name="Normal 15" xfId="571"/>
    <cellStyle name="Normal 2" xfId="572"/>
    <cellStyle name="Normal 2 10" xfId="573"/>
    <cellStyle name="Normal 2 2" xfId="574"/>
    <cellStyle name="Normal 2 2 2" xfId="575"/>
    <cellStyle name="Normal 2 2 3" xfId="576"/>
    <cellStyle name="Normal 2 2 4" xfId="577"/>
    <cellStyle name="Normal 2 3" xfId="578"/>
    <cellStyle name="Normal 2 4" xfId="579"/>
    <cellStyle name="Normal 2 5" xfId="580"/>
    <cellStyle name="Normal 2 6" xfId="581"/>
    <cellStyle name="Normal 2 7" xfId="582"/>
    <cellStyle name="Normal 2 8" xfId="583"/>
    <cellStyle name="Normal 2 8 2" xfId="584"/>
    <cellStyle name="Normal 2 8 3" xfId="585"/>
    <cellStyle name="Normal 2 9" xfId="586"/>
    <cellStyle name="Normal 3" xfId="587"/>
    <cellStyle name="Normal 3 2" xfId="588"/>
    <cellStyle name="Normal 4" xfId="589"/>
    <cellStyle name="Normal 4 2" xfId="590"/>
    <cellStyle name="Normal 4 3" xfId="591"/>
    <cellStyle name="Normal 4 4" xfId="592"/>
    <cellStyle name="Normal 4 5" xfId="593"/>
    <cellStyle name="Normal 4 6" xfId="594"/>
    <cellStyle name="Normal 4 7" xfId="595"/>
    <cellStyle name="Normal 4 8" xfId="596"/>
    <cellStyle name="Normal 5" xfId="597"/>
    <cellStyle name="Normal 5 2" xfId="598"/>
    <cellStyle name="Normal 5 3" xfId="599"/>
    <cellStyle name="Normal 5 4" xfId="600"/>
    <cellStyle name="Normal 6" xfId="601"/>
    <cellStyle name="Normal 6 2" xfId="602"/>
    <cellStyle name="Normal 6 3" xfId="603"/>
    <cellStyle name="Normal 6 4" xfId="604"/>
    <cellStyle name="Normal 7" xfId="605"/>
    <cellStyle name="Normal 7 2" xfId="606"/>
    <cellStyle name="Normal 7 3" xfId="607"/>
    <cellStyle name="Normal 7 4" xfId="608"/>
    <cellStyle name="Normal 8" xfId="609"/>
    <cellStyle name="Normal 8 2" xfId="610"/>
    <cellStyle name="Normal 8 3" xfId="611"/>
    <cellStyle name="Normal 9" xfId="612"/>
    <cellStyle name="Normal 9 2" xfId="613"/>
    <cellStyle name="Normal 9 3" xfId="614"/>
    <cellStyle name="Normal 9 4" xfId="615"/>
    <cellStyle name="Normal_M_Tables" xfId="616"/>
    <cellStyle name="Normal_RahkaIIDemo" xfId="617"/>
    <cellStyle name="Otsikko" xfId="618"/>
    <cellStyle name="Otsikko 1" xfId="619"/>
    <cellStyle name="Otsikko 2" xfId="620"/>
    <cellStyle name="Otsikko 3" xfId="621"/>
    <cellStyle name="Otsikko 4" xfId="622"/>
    <cellStyle name="Pilkku_liite 15" xfId="623"/>
    <cellStyle name="Percent" xfId="624"/>
    <cellStyle name="Comma [0]" xfId="625"/>
    <cellStyle name="Currency [0]" xfId="626"/>
    <cellStyle name="Selittävä teksti" xfId="627"/>
    <cellStyle name="Summa" xfId="628"/>
    <cellStyle name="Syöttö" xfId="629"/>
    <cellStyle name="Tarkistussolu" xfId="630"/>
    <cellStyle name="Tulostus" xfId="631"/>
    <cellStyle name="Currency" xfId="632"/>
    <cellStyle name="Varoitusteksti" xfId="6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DAA2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4.57421875" style="4" customWidth="1"/>
    <col min="2" max="2" width="26.00390625" style="4" customWidth="1"/>
    <col min="3" max="3" width="34.28125" style="4" customWidth="1"/>
    <col min="4" max="4" width="4.57421875" style="4" customWidth="1"/>
    <col min="5" max="16384" width="9.00390625" style="4" customWidth="1"/>
  </cols>
  <sheetData>
    <row r="1" spans="1:6" ht="34.5" customHeight="1">
      <c r="A1" s="67" t="s">
        <v>66</v>
      </c>
      <c r="B1" s="85"/>
      <c r="C1" s="76"/>
      <c r="D1" s="77"/>
      <c r="F1" s="5"/>
    </row>
    <row r="2" spans="1:6" ht="12" customHeight="1">
      <c r="A2" s="68"/>
      <c r="B2" s="86"/>
      <c r="C2" s="78"/>
      <c r="D2" s="79"/>
      <c r="F2" s="5"/>
    </row>
    <row r="3" spans="1:4" ht="15">
      <c r="A3" s="69" t="s">
        <v>3</v>
      </c>
      <c r="B3" s="87"/>
      <c r="C3" s="80"/>
      <c r="D3" s="79"/>
    </row>
    <row r="4" spans="1:6" ht="12">
      <c r="A4" s="70"/>
      <c r="B4" s="88"/>
      <c r="C4" s="80"/>
      <c r="D4" s="79"/>
      <c r="F4" s="5"/>
    </row>
    <row r="5" spans="1:4" ht="15" customHeight="1">
      <c r="A5" s="71" t="s">
        <v>1</v>
      </c>
      <c r="B5" s="88"/>
      <c r="C5" s="80"/>
      <c r="D5" s="79"/>
    </row>
    <row r="6" spans="1:6" ht="12.75" customHeight="1">
      <c r="A6" s="71"/>
      <c r="B6" s="80"/>
      <c r="C6" s="80"/>
      <c r="D6" s="79"/>
      <c r="F6" s="5"/>
    </row>
    <row r="7" spans="1:4" ht="15" customHeight="1">
      <c r="A7" s="71" t="s">
        <v>12</v>
      </c>
      <c r="B7" s="193">
        <v>446</v>
      </c>
      <c r="C7" s="80"/>
      <c r="D7" s="79"/>
    </row>
    <row r="8" spans="1:4" ht="12" customHeight="1">
      <c r="A8" s="71"/>
      <c r="B8" s="89"/>
      <c r="C8" s="80"/>
      <c r="D8" s="79"/>
    </row>
    <row r="9" spans="1:4" ht="15" customHeight="1">
      <c r="A9" s="71" t="s">
        <v>22</v>
      </c>
      <c r="B9" s="194"/>
      <c r="C9" s="80"/>
      <c r="D9" s="79"/>
    </row>
    <row r="10" spans="1:4" ht="12" customHeight="1">
      <c r="A10" s="71"/>
      <c r="B10" s="89"/>
      <c r="C10" s="80"/>
      <c r="D10" s="79"/>
    </row>
    <row r="11" spans="1:4" ht="15" customHeight="1">
      <c r="A11" s="71" t="s">
        <v>23</v>
      </c>
      <c r="B11" s="192">
        <v>2</v>
      </c>
      <c r="C11" s="80"/>
      <c r="D11" s="79"/>
    </row>
    <row r="12" spans="1:6" ht="12.75" customHeight="1">
      <c r="A12" s="71"/>
      <c r="B12" s="80"/>
      <c r="C12" s="80"/>
      <c r="D12" s="79"/>
      <c r="F12" s="5"/>
    </row>
    <row r="13" spans="1:4" ht="15" customHeight="1">
      <c r="A13" s="71" t="s">
        <v>10</v>
      </c>
      <c r="B13" s="191" t="s">
        <v>0</v>
      </c>
      <c r="C13" s="80"/>
      <c r="D13" s="79"/>
    </row>
    <row r="14" spans="1:6" ht="12.75" customHeight="1">
      <c r="A14" s="71"/>
      <c r="B14" s="80"/>
      <c r="C14" s="80"/>
      <c r="D14" s="79"/>
      <c r="F14" s="5"/>
    </row>
    <row r="15" spans="1:4" ht="15" customHeight="1">
      <c r="A15" s="71" t="s">
        <v>24</v>
      </c>
      <c r="B15" s="190">
        <v>20120305</v>
      </c>
      <c r="C15" s="80"/>
      <c r="D15" s="79"/>
    </row>
    <row r="16" spans="1:6" ht="12.75" customHeight="1">
      <c r="A16" s="71"/>
      <c r="B16" s="80"/>
      <c r="C16" s="80"/>
      <c r="D16" s="79"/>
      <c r="F16" s="5"/>
    </row>
    <row r="17" spans="1:4" ht="15" customHeight="1">
      <c r="A17" s="71" t="s">
        <v>13</v>
      </c>
      <c r="B17" s="190"/>
      <c r="C17" s="80"/>
      <c r="D17" s="79"/>
    </row>
    <row r="18" spans="1:6" ht="12.75" customHeight="1">
      <c r="A18" s="71"/>
      <c r="B18" s="80"/>
      <c r="C18" s="80"/>
      <c r="D18" s="79"/>
      <c r="F18" s="5"/>
    </row>
    <row r="19" spans="1:4" ht="15" customHeight="1">
      <c r="A19" s="71" t="s">
        <v>14</v>
      </c>
      <c r="B19" s="189">
        <v>1</v>
      </c>
      <c r="C19" s="80"/>
      <c r="D19" s="79"/>
    </row>
    <row r="20" spans="1:4" ht="12.75" customHeight="1">
      <c r="A20" s="71"/>
      <c r="B20" s="90"/>
      <c r="C20" s="80"/>
      <c r="D20" s="79"/>
    </row>
    <row r="21" spans="1:4" ht="15" customHeight="1">
      <c r="A21" s="72" t="s">
        <v>15</v>
      </c>
      <c r="B21" s="195" t="s">
        <v>2</v>
      </c>
      <c r="C21" s="80"/>
      <c r="D21" s="79"/>
    </row>
    <row r="22" spans="1:4" ht="12.75" customHeight="1">
      <c r="A22" s="72"/>
      <c r="B22" s="91"/>
      <c r="C22" s="80"/>
      <c r="D22" s="79"/>
    </row>
    <row r="23" spans="1:4" ht="9.75" customHeight="1">
      <c r="A23" s="73"/>
      <c r="B23" s="92"/>
      <c r="C23" s="81"/>
      <c r="D23" s="82"/>
    </row>
    <row r="24" spans="1:4" ht="12" customHeight="1">
      <c r="A24" s="71" t="s">
        <v>31</v>
      </c>
      <c r="B24" s="90"/>
      <c r="C24" s="80"/>
      <c r="D24" s="79"/>
    </row>
    <row r="25" spans="1:4" ht="15" customHeight="1">
      <c r="A25" s="74" t="s">
        <v>29</v>
      </c>
      <c r="B25" s="196"/>
      <c r="C25" s="80"/>
      <c r="D25" s="79"/>
    </row>
    <row r="26" spans="1:4" ht="15" customHeight="1">
      <c r="A26" s="74" t="s">
        <v>27</v>
      </c>
      <c r="B26" s="197"/>
      <c r="C26" s="80"/>
      <c r="D26" s="79"/>
    </row>
    <row r="27" spans="1:4" ht="15" customHeight="1">
      <c r="A27" s="74" t="s">
        <v>28</v>
      </c>
      <c r="B27" s="196"/>
      <c r="C27" s="80"/>
      <c r="D27" s="79"/>
    </row>
    <row r="28" spans="1:4" ht="12">
      <c r="A28" s="75"/>
      <c r="B28" s="83"/>
      <c r="C28" s="83"/>
      <c r="D28" s="84"/>
    </row>
    <row r="29" s="6" customFormat="1" ht="12"/>
    <row r="30" spans="1:4" ht="14.25" customHeight="1">
      <c r="A30" s="180" t="s">
        <v>33</v>
      </c>
      <c r="B30" s="181" t="s">
        <v>16</v>
      </c>
      <c r="D30" s="7"/>
    </row>
    <row r="31" spans="1:3" ht="14.25" customHeight="1">
      <c r="A31" s="181" t="s">
        <v>11</v>
      </c>
      <c r="B31" s="181" t="s">
        <v>211</v>
      </c>
      <c r="C31" s="7" t="s">
        <v>20</v>
      </c>
    </row>
    <row r="32" spans="1:7" ht="14.25" customHeight="1">
      <c r="A32" s="181" t="s">
        <v>6</v>
      </c>
      <c r="B32" s="183" t="s">
        <v>32</v>
      </c>
      <c r="C32" s="8"/>
      <c r="D32" s="7"/>
      <c r="E32" s="9"/>
      <c r="F32" s="9"/>
      <c r="G32" s="9"/>
    </row>
    <row r="33" spans="1:4" ht="26.25" customHeight="1">
      <c r="A33" s="181" t="s">
        <v>7</v>
      </c>
      <c r="B33" s="2" t="s">
        <v>69</v>
      </c>
      <c r="C33" s="2"/>
      <c r="D33" s="7"/>
    </row>
    <row r="34" spans="1:4" ht="14.25" customHeight="1">
      <c r="A34" s="181" t="s">
        <v>4</v>
      </c>
      <c r="B34" s="183" t="s">
        <v>67</v>
      </c>
      <c r="D34" s="10"/>
    </row>
    <row r="35" spans="1:4" ht="14.25" customHeight="1">
      <c r="A35" s="181" t="s">
        <v>25</v>
      </c>
      <c r="B35" s="184">
        <v>40634</v>
      </c>
      <c r="C35" s="7"/>
      <c r="D35" s="9"/>
    </row>
    <row r="36" spans="1:4" ht="14.25" customHeight="1">
      <c r="A36" s="182" t="s">
        <v>5</v>
      </c>
      <c r="B36" s="183" t="s">
        <v>212</v>
      </c>
      <c r="C36" s="11"/>
      <c r="D36" s="12"/>
    </row>
    <row r="37" ht="12">
      <c r="B37" s="6"/>
    </row>
    <row r="39" spans="2:4" ht="12">
      <c r="B39" s="1" t="s">
        <v>213</v>
      </c>
      <c r="C39" s="204"/>
      <c r="D39" s="205"/>
    </row>
    <row r="40" spans="2:4" ht="12">
      <c r="B40" s="206"/>
      <c r="C40" s="207"/>
      <c r="D40" s="208"/>
    </row>
    <row r="41" spans="2:4" ht="12">
      <c r="B41" s="206"/>
      <c r="C41" s="207"/>
      <c r="D41" s="208"/>
    </row>
    <row r="42" spans="2:4" ht="12">
      <c r="B42" s="206"/>
      <c r="C42" s="207"/>
      <c r="D42" s="208"/>
    </row>
    <row r="43" spans="2:4" ht="24" customHeight="1">
      <c r="B43" s="209"/>
      <c r="C43" s="210"/>
      <c r="D43" s="211"/>
    </row>
  </sheetData>
  <sheetProtection/>
  <mergeCells count="2">
    <mergeCell ref="B33:C33"/>
    <mergeCell ref="B39:D4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3"/>
  <headerFooter alignWithMargins="0">
    <oddHeader>&amp;LFINANSSIVALVONTA
FINANSINSPEKTIONEN
FIN-FSA
&amp;C&amp;D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5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6" width="3.140625" style="16" customWidth="1"/>
    <col min="7" max="7" width="6.140625" style="16" customWidth="1"/>
    <col min="8" max="8" width="35.8515625" style="16" customWidth="1"/>
    <col min="9" max="9" width="12.421875" style="16" customWidth="1"/>
    <col min="10" max="10" width="15.00390625" style="16" customWidth="1"/>
    <col min="11" max="197" width="11.140625" style="16" customWidth="1"/>
    <col min="198" max="198" width="2.00390625" style="16" customWidth="1"/>
    <col min="199" max="16384" width="9.00390625" style="16" customWidth="1"/>
  </cols>
  <sheetData>
    <row r="1" spans="1:198" ht="14.25" customHeight="1">
      <c r="A1" s="13"/>
      <c r="B1" s="13"/>
      <c r="C1" s="27"/>
      <c r="D1" s="13"/>
      <c r="E1" s="13"/>
      <c r="F1" s="13"/>
      <c r="G1" s="13"/>
      <c r="H1" s="13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</row>
    <row r="2" spans="1:198" ht="14.25" customHeight="1">
      <c r="A2" s="13"/>
      <c r="B2" s="13"/>
      <c r="C2" s="27"/>
      <c r="D2" s="13"/>
      <c r="E2" s="13"/>
      <c r="F2" s="13"/>
      <c r="G2" s="13"/>
      <c r="H2" s="1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</row>
    <row r="3" spans="2:198" ht="16.5" customHeight="1"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</row>
    <row r="4" spans="1:198" ht="16.5" customHeight="1">
      <c r="A4" s="49" t="s">
        <v>20</v>
      </c>
      <c r="B4" s="19"/>
      <c r="C4" s="21"/>
      <c r="D4" s="19"/>
      <c r="E4" s="19"/>
      <c r="F4" s="19"/>
      <c r="G4" s="19"/>
      <c r="H4" s="19"/>
      <c r="I4" s="22" t="s">
        <v>21</v>
      </c>
      <c r="J4" s="187">
        <v>40623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</row>
    <row r="5" spans="1:198" ht="16.5" customHeight="1">
      <c r="A5" s="20">
        <f>IF(ISBLANK(Raportoija),"",Raportoija)</f>
      </c>
      <c r="B5" s="19"/>
      <c r="C5" s="21"/>
      <c r="D5" s="19"/>
      <c r="E5" s="19"/>
      <c r="F5" s="23"/>
      <c r="G5" s="23"/>
      <c r="H5" s="23"/>
      <c r="I5" s="22" t="s">
        <v>17</v>
      </c>
      <c r="J5" s="18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</row>
    <row r="6" spans="1:198" ht="16.5" customHeight="1">
      <c r="A6" s="17"/>
      <c r="B6" s="17"/>
      <c r="C6" s="18"/>
      <c r="D6" s="19"/>
      <c r="E6" s="19"/>
      <c r="F6" s="23"/>
      <c r="G6" s="23"/>
      <c r="H6" s="19"/>
      <c r="I6" s="22" t="s">
        <v>26</v>
      </c>
      <c r="J6" s="187">
        <v>40634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</row>
    <row r="7" spans="1:198" ht="16.5" customHeight="1">
      <c r="A7" s="17"/>
      <c r="B7" s="17"/>
      <c r="C7" s="18"/>
      <c r="D7" s="19"/>
      <c r="E7" s="19"/>
      <c r="F7" s="23"/>
      <c r="G7" s="23"/>
      <c r="H7" s="24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</row>
    <row r="8" spans="1:198" ht="16.5" customHeight="1">
      <c r="A8" s="3" t="s">
        <v>68</v>
      </c>
      <c r="B8" s="17"/>
      <c r="C8" s="18"/>
      <c r="D8" s="19"/>
      <c r="E8" s="19"/>
      <c r="F8" s="23"/>
      <c r="G8" s="23"/>
      <c r="H8" s="19"/>
      <c r="J8" s="212" t="s">
        <v>38</v>
      </c>
      <c r="K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</row>
    <row r="9" spans="1:198" ht="16.5" customHeight="1">
      <c r="A9" s="23"/>
      <c r="B9" s="24"/>
      <c r="C9" s="21"/>
      <c r="D9" s="19"/>
      <c r="E9" s="19"/>
      <c r="F9" s="23"/>
      <c r="G9" s="23"/>
      <c r="H9" s="25"/>
      <c r="J9" s="213"/>
      <c r="K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</row>
    <row r="10" spans="1:198" ht="33" customHeight="1">
      <c r="A10" s="214" t="s">
        <v>53</v>
      </c>
      <c r="B10" s="214"/>
      <c r="C10" s="214"/>
      <c r="D10" s="214"/>
      <c r="E10" s="214"/>
      <c r="F10" s="214"/>
      <c r="G10" s="214"/>
      <c r="H10" s="186" t="s">
        <v>63</v>
      </c>
      <c r="I10" s="27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</row>
    <row r="11" spans="1:198" ht="33" customHeight="1">
      <c r="A11" s="215" t="s">
        <v>18</v>
      </c>
      <c r="B11" s="215"/>
      <c r="C11" s="215"/>
      <c r="D11" s="215"/>
      <c r="E11" s="215"/>
      <c r="F11" s="215"/>
      <c r="G11" s="215"/>
      <c r="H11" s="22" t="s">
        <v>52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</row>
    <row r="12" spans="1:198" ht="16.5" customHeight="1">
      <c r="A12" s="28" t="s">
        <v>6</v>
      </c>
      <c r="B12" s="28"/>
      <c r="C12" s="27"/>
      <c r="D12" s="27"/>
      <c r="E12" s="27"/>
      <c r="F12" s="27"/>
      <c r="G12" s="27"/>
      <c r="H12" s="22" t="s">
        <v>32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</row>
    <row r="13" spans="1:198" ht="16.5" customHeight="1">
      <c r="A13" s="28" t="s">
        <v>4</v>
      </c>
      <c r="B13" s="28"/>
      <c r="C13" s="27"/>
      <c r="D13" s="27"/>
      <c r="E13" s="27"/>
      <c r="F13" s="27"/>
      <c r="G13" s="27"/>
      <c r="H13" s="22" t="s">
        <v>67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</row>
    <row r="14" spans="1:198" ht="16.5" customHeight="1">
      <c r="A14" s="28" t="s">
        <v>7</v>
      </c>
      <c r="B14" s="28"/>
      <c r="C14" s="27"/>
      <c r="D14" s="27"/>
      <c r="E14" s="27"/>
      <c r="F14" s="27"/>
      <c r="G14" s="27"/>
      <c r="H14" s="22" t="s">
        <v>69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</row>
    <row r="15" spans="1:198" ht="16.5" customHeight="1">
      <c r="A15" s="19"/>
      <c r="B15" s="19"/>
      <c r="C15" s="21"/>
      <c r="D15" s="19"/>
      <c r="E15" s="19"/>
      <c r="F15" s="23"/>
      <c r="G15" s="23"/>
      <c r="H15" s="23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</row>
    <row r="16" spans="1:198" ht="16.5" customHeight="1">
      <c r="A16" s="19"/>
      <c r="B16" s="19"/>
      <c r="C16" s="21"/>
      <c r="D16" s="19"/>
      <c r="E16" s="19"/>
      <c r="F16" s="23"/>
      <c r="G16" s="23"/>
      <c r="H16" s="23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</row>
    <row r="17" spans="1:198" ht="16.5" customHeight="1">
      <c r="A17" s="19"/>
      <c r="B17" s="19"/>
      <c r="C17" s="21"/>
      <c r="D17" s="19"/>
      <c r="E17" s="19"/>
      <c r="F17" s="23"/>
      <c r="G17" s="23"/>
      <c r="H17" s="23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</row>
    <row r="18" spans="1:198" ht="16.5" customHeight="1">
      <c r="A18" s="19"/>
      <c r="B18" s="19"/>
      <c r="C18" s="21"/>
      <c r="D18" s="19"/>
      <c r="E18" s="19"/>
      <c r="F18" s="23"/>
      <c r="G18" s="23"/>
      <c r="H18" s="23"/>
      <c r="J18" s="97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</row>
    <row r="19" spans="1:198" ht="16.5" customHeight="1">
      <c r="A19" s="29"/>
      <c r="B19" s="30"/>
      <c r="C19" s="31"/>
      <c r="D19" s="32"/>
      <c r="E19" s="32"/>
      <c r="F19" s="33"/>
      <c r="G19" s="33"/>
      <c r="H19" s="34"/>
      <c r="J19" s="63" t="s">
        <v>70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</row>
    <row r="20" spans="1:198" ht="16.5" customHeight="1">
      <c r="A20" s="35" t="s">
        <v>8</v>
      </c>
      <c r="B20" s="35"/>
      <c r="C20" s="13"/>
      <c r="D20" s="35"/>
      <c r="E20" s="13"/>
      <c r="F20" s="36" t="s">
        <v>19</v>
      </c>
      <c r="G20" s="13"/>
      <c r="H20" s="93" t="s">
        <v>71</v>
      </c>
      <c r="J20" s="43">
        <v>10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</row>
    <row r="21" spans="1:198" ht="16.5" customHeight="1">
      <c r="A21" s="38" t="s">
        <v>9</v>
      </c>
      <c r="B21" s="39"/>
      <c r="C21" s="39"/>
      <c r="D21" s="39"/>
      <c r="E21" s="40"/>
      <c r="F21" s="39">
        <v>5</v>
      </c>
      <c r="G21" s="15"/>
      <c r="H21" s="94" t="s">
        <v>72</v>
      </c>
      <c r="J21" s="99">
        <f>J22+J23</f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</row>
    <row r="22" spans="1:198" ht="16.5" customHeight="1">
      <c r="A22" s="38" t="s">
        <v>9</v>
      </c>
      <c r="B22" s="38" t="s">
        <v>9</v>
      </c>
      <c r="C22" s="39"/>
      <c r="D22" s="39"/>
      <c r="E22" s="40"/>
      <c r="F22" s="39">
        <v>6</v>
      </c>
      <c r="G22" s="15"/>
      <c r="H22" s="95" t="s">
        <v>73</v>
      </c>
      <c r="J22" s="100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</row>
    <row r="23" spans="1:198" ht="16.5" customHeight="1">
      <c r="A23" s="38" t="s">
        <v>9</v>
      </c>
      <c r="B23" s="39">
        <v>10</v>
      </c>
      <c r="C23" s="39"/>
      <c r="D23" s="39"/>
      <c r="E23" s="40"/>
      <c r="F23" s="39">
        <v>6</v>
      </c>
      <c r="G23" s="15"/>
      <c r="H23" s="95" t="s">
        <v>74</v>
      </c>
      <c r="J23" s="100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</row>
    <row r="24" spans="1:198" ht="16.5" customHeight="1">
      <c r="A24" s="39">
        <v>10</v>
      </c>
      <c r="C24" s="39"/>
      <c r="D24" s="39"/>
      <c r="E24" s="40"/>
      <c r="F24" s="39">
        <v>5</v>
      </c>
      <c r="G24" s="15"/>
      <c r="H24" s="94" t="s">
        <v>75</v>
      </c>
      <c r="J24" s="100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</row>
    <row r="25" spans="1:198" ht="16.5" customHeight="1">
      <c r="A25" s="39">
        <v>15</v>
      </c>
      <c r="B25" s="113"/>
      <c r="C25" s="39"/>
      <c r="D25" s="39"/>
      <c r="E25" s="40"/>
      <c r="F25" s="39">
        <v>6</v>
      </c>
      <c r="G25" s="15"/>
      <c r="H25" s="94" t="s">
        <v>76</v>
      </c>
      <c r="J25" s="98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</row>
    <row r="26" spans="1:198" ht="16.5" customHeight="1">
      <c r="A26" s="38" t="s">
        <v>35</v>
      </c>
      <c r="B26" s="39"/>
      <c r="C26" s="39"/>
      <c r="D26" s="39"/>
      <c r="E26" s="40"/>
      <c r="F26" s="39">
        <v>6</v>
      </c>
      <c r="G26" s="15"/>
      <c r="H26" s="94" t="s">
        <v>198</v>
      </c>
      <c r="J26" s="99">
        <f>SUM(J27:J32)</f>
        <v>0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</row>
    <row r="27" spans="1:198" ht="16.5" customHeight="1">
      <c r="A27" s="38" t="s">
        <v>35</v>
      </c>
      <c r="B27" s="38" t="s">
        <v>9</v>
      </c>
      <c r="C27" s="39"/>
      <c r="D27" s="39"/>
      <c r="E27" s="15"/>
      <c r="F27" s="39">
        <v>7</v>
      </c>
      <c r="G27" s="15"/>
      <c r="H27" s="95" t="s">
        <v>199</v>
      </c>
      <c r="J27" s="101"/>
      <c r="K27" s="17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</row>
    <row r="28" spans="1:198" ht="16.5" customHeight="1">
      <c r="A28" s="39">
        <v>20</v>
      </c>
      <c r="B28" s="39">
        <v>10</v>
      </c>
      <c r="C28" s="39"/>
      <c r="D28" s="39"/>
      <c r="E28" s="40"/>
      <c r="F28" s="38">
        <v>7</v>
      </c>
      <c r="G28" s="15"/>
      <c r="H28" s="95" t="s">
        <v>200</v>
      </c>
      <c r="J28" s="101"/>
      <c r="K28" s="172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</row>
    <row r="29" spans="1:198" ht="16.5" customHeight="1">
      <c r="A29" s="39">
        <v>20</v>
      </c>
      <c r="B29" s="38" t="s">
        <v>39</v>
      </c>
      <c r="C29" s="39"/>
      <c r="D29" s="39"/>
      <c r="E29" s="40"/>
      <c r="F29" s="38">
        <v>8</v>
      </c>
      <c r="G29" s="15"/>
      <c r="H29" s="103" t="s">
        <v>203</v>
      </c>
      <c r="J29" s="98"/>
      <c r="K29" s="172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</row>
    <row r="30" spans="1:198" ht="16.5" customHeight="1">
      <c r="A30" s="39">
        <v>20</v>
      </c>
      <c r="B30" s="38" t="s">
        <v>35</v>
      </c>
      <c r="C30" s="39"/>
      <c r="D30" s="39"/>
      <c r="E30" s="40"/>
      <c r="F30" s="38">
        <v>8</v>
      </c>
      <c r="G30" s="15"/>
      <c r="H30" s="95" t="s">
        <v>201</v>
      </c>
      <c r="J30" s="98"/>
      <c r="K30" s="167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</row>
    <row r="31" spans="1:198" ht="16.5" customHeight="1">
      <c r="A31" s="39">
        <v>20</v>
      </c>
      <c r="B31" s="38" t="s">
        <v>40</v>
      </c>
      <c r="C31" s="39"/>
      <c r="D31" s="39"/>
      <c r="E31" s="40"/>
      <c r="F31" s="38">
        <v>9</v>
      </c>
      <c r="G31" s="15"/>
      <c r="H31" s="103" t="s">
        <v>204</v>
      </c>
      <c r="J31" s="10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</row>
    <row r="32" spans="1:198" ht="16.5" customHeight="1">
      <c r="A32" s="39">
        <v>20</v>
      </c>
      <c r="B32" s="38" t="s">
        <v>41</v>
      </c>
      <c r="C32" s="39"/>
      <c r="D32" s="39"/>
      <c r="E32" s="40"/>
      <c r="F32" s="38">
        <v>9</v>
      </c>
      <c r="G32" s="15"/>
      <c r="H32" s="103" t="s">
        <v>205</v>
      </c>
      <c r="J32" s="101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</row>
    <row r="33" spans="1:198" ht="16.5" customHeight="1">
      <c r="A33" s="38" t="s">
        <v>40</v>
      </c>
      <c r="B33" s="38"/>
      <c r="C33" s="39"/>
      <c r="D33" s="39"/>
      <c r="E33" s="40"/>
      <c r="F33" s="38">
        <v>7</v>
      </c>
      <c r="G33" s="15"/>
      <c r="H33" s="94" t="s">
        <v>77</v>
      </c>
      <c r="J33" s="99">
        <f>J34+J35</f>
        <v>0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</row>
    <row r="34" spans="1:198" ht="16.5" customHeight="1">
      <c r="A34" s="38" t="s">
        <v>40</v>
      </c>
      <c r="B34" s="38" t="s">
        <v>9</v>
      </c>
      <c r="C34" s="39"/>
      <c r="D34" s="39"/>
      <c r="E34" s="40"/>
      <c r="F34" s="38">
        <v>8</v>
      </c>
      <c r="G34" s="15"/>
      <c r="H34" s="95" t="s">
        <v>202</v>
      </c>
      <c r="J34" s="101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</row>
    <row r="35" spans="1:198" ht="16.5" customHeight="1">
      <c r="A35" s="38" t="s">
        <v>40</v>
      </c>
      <c r="B35" s="38" t="s">
        <v>36</v>
      </c>
      <c r="C35" s="39"/>
      <c r="D35" s="39"/>
      <c r="E35" s="40"/>
      <c r="F35" s="38">
        <v>8</v>
      </c>
      <c r="G35" s="15"/>
      <c r="H35" s="95" t="s">
        <v>203</v>
      </c>
      <c r="J35" s="101"/>
      <c r="K35" s="172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</row>
    <row r="36" spans="1:198" ht="16.5" customHeight="1">
      <c r="A36" s="38" t="s">
        <v>41</v>
      </c>
      <c r="B36" s="39"/>
      <c r="C36" s="39"/>
      <c r="D36" s="39"/>
      <c r="E36" s="40"/>
      <c r="F36" s="38">
        <v>7</v>
      </c>
      <c r="G36" s="45"/>
      <c r="H36" s="94" t="s">
        <v>78</v>
      </c>
      <c r="J36" s="101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</row>
    <row r="37" spans="1:198" ht="16.5" customHeight="1">
      <c r="A37" s="38" t="s">
        <v>42</v>
      </c>
      <c r="B37" s="39"/>
      <c r="C37" s="39"/>
      <c r="D37" s="39"/>
      <c r="E37" s="40"/>
      <c r="F37" s="38">
        <v>8</v>
      </c>
      <c r="G37" s="45"/>
      <c r="H37" s="94" t="s">
        <v>79</v>
      </c>
      <c r="J37" s="101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</row>
    <row r="38" spans="1:198" ht="16.5" customHeight="1">
      <c r="A38" s="38" t="s">
        <v>37</v>
      </c>
      <c r="B38" s="39"/>
      <c r="C38" s="39"/>
      <c r="D38" s="39"/>
      <c r="E38" s="40"/>
      <c r="F38" s="38">
        <v>8</v>
      </c>
      <c r="G38" s="45"/>
      <c r="H38" s="114" t="s">
        <v>80</v>
      </c>
      <c r="J38" s="99">
        <f>J21+J24+J25+J26+J33+J36+J37</f>
        <v>0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</row>
    <row r="39" spans="1:198" ht="16.5" customHeight="1">
      <c r="A39" s="15"/>
      <c r="B39" s="15"/>
      <c r="C39" s="15"/>
      <c r="D39" s="15"/>
      <c r="E39" s="15"/>
      <c r="F39" s="199"/>
      <c r="G39" s="45"/>
      <c r="H39" s="111" t="s">
        <v>81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</row>
    <row r="40" spans="1:198" ht="16.5" customHeight="1">
      <c r="A40" s="38" t="s">
        <v>43</v>
      </c>
      <c r="B40" s="39"/>
      <c r="C40" s="39"/>
      <c r="D40" s="39"/>
      <c r="E40" s="40"/>
      <c r="F40" s="38">
        <v>9</v>
      </c>
      <c r="G40" s="45"/>
      <c r="H40" s="94" t="s">
        <v>82</v>
      </c>
      <c r="J40" s="101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</row>
    <row r="41" spans="1:198" ht="16.5" customHeight="1">
      <c r="A41" s="38" t="s">
        <v>44</v>
      </c>
      <c r="B41" s="39"/>
      <c r="C41" s="39"/>
      <c r="D41" s="39"/>
      <c r="E41" s="40"/>
      <c r="F41" s="38">
        <v>0</v>
      </c>
      <c r="G41" s="45"/>
      <c r="H41" s="94" t="s">
        <v>83</v>
      </c>
      <c r="J41" s="100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</row>
    <row r="42" spans="1:198" ht="16.5" customHeight="1">
      <c r="A42" s="38" t="s">
        <v>45</v>
      </c>
      <c r="B42" s="39"/>
      <c r="C42" s="39"/>
      <c r="D42" s="39"/>
      <c r="E42" s="40"/>
      <c r="F42" s="38">
        <v>0</v>
      </c>
      <c r="G42" s="45"/>
      <c r="H42" s="96" t="s">
        <v>84</v>
      </c>
      <c r="J42" s="99">
        <f>J38+J40+J41</f>
        <v>0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</row>
    <row r="43" spans="1:198" ht="16.5" customHeight="1">
      <c r="A43" s="15"/>
      <c r="B43" s="15"/>
      <c r="C43" s="15"/>
      <c r="D43" s="15"/>
      <c r="E43" s="15"/>
      <c r="F43" s="199"/>
      <c r="G43" s="45"/>
      <c r="H43" s="94" t="s">
        <v>85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</row>
    <row r="44" spans="1:198" ht="16.5" customHeight="1">
      <c r="A44" s="38" t="s">
        <v>46</v>
      </c>
      <c r="B44" s="39"/>
      <c r="C44" s="39"/>
      <c r="D44" s="39"/>
      <c r="E44" s="40"/>
      <c r="F44" s="38">
        <v>1</v>
      </c>
      <c r="G44" s="45"/>
      <c r="H44" s="201" t="s">
        <v>86</v>
      </c>
      <c r="J44" s="98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</row>
    <row r="45" spans="1:198" ht="16.5" customHeight="1">
      <c r="A45" s="38" t="s">
        <v>47</v>
      </c>
      <c r="B45" s="39"/>
      <c r="C45" s="39"/>
      <c r="D45" s="39"/>
      <c r="E45" s="40"/>
      <c r="F45" s="38">
        <v>3</v>
      </c>
      <c r="G45" s="45"/>
      <c r="H45" s="200" t="s">
        <v>87</v>
      </c>
      <c r="J45" s="99">
        <f>J42+J44</f>
        <v>0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</row>
    <row r="46" spans="1:198" ht="16.5" customHeight="1">
      <c r="A46" s="13"/>
      <c r="B46" s="13"/>
      <c r="C46" s="13"/>
      <c r="D46" s="13"/>
      <c r="E46" s="13"/>
      <c r="F46" s="13"/>
      <c r="G46" s="1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</row>
    <row r="47" spans="1:198" ht="6.75" customHeight="1">
      <c r="A47" s="47"/>
      <c r="B47" s="47"/>
      <c r="C47" s="47"/>
      <c r="D47" s="47"/>
      <c r="E47" s="47"/>
      <c r="F47" s="47"/>
      <c r="G47" s="47"/>
      <c r="H47" s="47"/>
      <c r="I47" s="47"/>
      <c r="J47" s="48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</row>
    <row r="48" spans="1:198" ht="14.25" customHeight="1">
      <c r="A48" s="13"/>
      <c r="B48" s="13"/>
      <c r="C48" s="13"/>
      <c r="D48" s="13"/>
      <c r="E48" s="13"/>
      <c r="F48" s="13"/>
      <c r="G48" s="13"/>
      <c r="H48" s="14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</row>
    <row r="49" spans="1:198" ht="14.25" customHeight="1">
      <c r="A49" s="13"/>
      <c r="B49" s="13"/>
      <c r="C49" s="13"/>
      <c r="D49" s="13"/>
      <c r="E49" s="13"/>
      <c r="F49" s="13"/>
      <c r="G49" s="13"/>
      <c r="H49" s="1" t="s">
        <v>213</v>
      </c>
      <c r="I49" s="204"/>
      <c r="J49" s="20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</row>
    <row r="50" spans="1:198" ht="14.25" customHeight="1">
      <c r="A50" s="13"/>
      <c r="B50" s="13"/>
      <c r="C50" s="13"/>
      <c r="D50" s="13"/>
      <c r="E50" s="13"/>
      <c r="F50" s="13"/>
      <c r="G50" s="13"/>
      <c r="H50" s="206"/>
      <c r="I50" s="207"/>
      <c r="J50" s="208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</row>
    <row r="51" spans="1:198" ht="14.25" customHeight="1">
      <c r="A51" s="13"/>
      <c r="B51" s="13"/>
      <c r="C51" s="13"/>
      <c r="D51" s="13"/>
      <c r="E51" s="13"/>
      <c r="F51" s="13"/>
      <c r="G51" s="13"/>
      <c r="H51" s="206"/>
      <c r="I51" s="207"/>
      <c r="J51" s="208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</row>
    <row r="52" spans="1:198" ht="14.25" customHeight="1">
      <c r="A52" s="13"/>
      <c r="B52" s="13"/>
      <c r="C52" s="13"/>
      <c r="D52" s="13"/>
      <c r="E52" s="13"/>
      <c r="F52" s="13"/>
      <c r="G52" s="13"/>
      <c r="H52" s="206"/>
      <c r="I52" s="207"/>
      <c r="J52" s="208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</row>
    <row r="53" spans="1:198" ht="14.25" customHeight="1">
      <c r="A53" s="13"/>
      <c r="B53" s="13"/>
      <c r="C53" s="13"/>
      <c r="D53" s="13"/>
      <c r="E53" s="13"/>
      <c r="F53" s="13"/>
      <c r="G53" s="13"/>
      <c r="H53" s="209"/>
      <c r="I53" s="210"/>
      <c r="J53" s="211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</row>
    <row r="54" spans="1:198" ht="14.25" customHeight="1">
      <c r="A54" s="13"/>
      <c r="B54" s="13"/>
      <c r="C54" s="13"/>
      <c r="D54" s="13"/>
      <c r="E54" s="13"/>
      <c r="F54" s="13"/>
      <c r="G54" s="13"/>
      <c r="H54" s="14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</sheetData>
  <sheetProtection/>
  <mergeCells count="4">
    <mergeCell ref="J8:J9"/>
    <mergeCell ref="A10:G10"/>
    <mergeCell ref="A11:G11"/>
    <mergeCell ref="H49:J53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7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7" width="3.140625" style="16" customWidth="1"/>
    <col min="8" max="8" width="44.421875" style="16" customWidth="1"/>
    <col min="9" max="9" width="12.421875" style="16" customWidth="1"/>
    <col min="10" max="10" width="15.00390625" style="16" customWidth="1"/>
    <col min="11" max="199" width="11.140625" style="16" customWidth="1"/>
    <col min="200" max="200" width="2.00390625" style="16" customWidth="1"/>
    <col min="201" max="16384" width="9.00390625" style="16" customWidth="1"/>
  </cols>
  <sheetData>
    <row r="1" spans="1:200" ht="14.25" customHeight="1">
      <c r="A1" s="54"/>
      <c r="B1" s="54"/>
      <c r="C1" s="27"/>
      <c r="D1" s="54"/>
      <c r="E1" s="54"/>
      <c r="F1" s="54"/>
      <c r="G1" s="55"/>
      <c r="H1" s="56"/>
      <c r="I1" s="57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</row>
    <row r="2" spans="1:200" ht="14.25" customHeight="1">
      <c r="A2" s="54"/>
      <c r="B2" s="54"/>
      <c r="C2" s="27"/>
      <c r="D2" s="54"/>
      <c r="E2" s="54"/>
      <c r="F2" s="54"/>
      <c r="G2" s="59"/>
      <c r="H2" s="56"/>
      <c r="I2" s="57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</row>
    <row r="3" spans="1:200" ht="16.5" customHeight="1">
      <c r="A3" s="17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</row>
    <row r="4" spans="1:200" ht="16.5" customHeight="1">
      <c r="A4" s="49" t="s">
        <v>20</v>
      </c>
      <c r="B4" s="19"/>
      <c r="C4" s="21"/>
      <c r="D4" s="19"/>
      <c r="E4" s="19"/>
      <c r="F4" s="19"/>
      <c r="G4" s="19"/>
      <c r="H4" s="19"/>
      <c r="I4" s="22" t="s">
        <v>21</v>
      </c>
      <c r="J4" s="187">
        <v>40623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</row>
    <row r="5" spans="1:200" ht="16.5" customHeight="1">
      <c r="A5" s="20">
        <f>IF(ISBLANK(Raportoija),"",Raportoija)</f>
      </c>
      <c r="B5" s="19"/>
      <c r="C5" s="21"/>
      <c r="D5" s="19"/>
      <c r="E5" s="19"/>
      <c r="F5" s="23"/>
      <c r="G5" s="23"/>
      <c r="H5" s="23"/>
      <c r="I5" s="22" t="s">
        <v>17</v>
      </c>
      <c r="J5" s="18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</row>
    <row r="6" spans="1:200" ht="16.5" customHeight="1">
      <c r="A6" s="17"/>
      <c r="B6" s="17"/>
      <c r="C6" s="18"/>
      <c r="D6" s="19"/>
      <c r="E6" s="19"/>
      <c r="F6" s="23"/>
      <c r="G6" s="23"/>
      <c r="H6" s="19"/>
      <c r="I6" s="22" t="s">
        <v>26</v>
      </c>
      <c r="J6" s="187">
        <v>40634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</row>
    <row r="7" spans="1:200" ht="16.5" customHeight="1">
      <c r="A7" s="17"/>
      <c r="B7" s="17"/>
      <c r="C7" s="18"/>
      <c r="D7" s="19"/>
      <c r="E7" s="19"/>
      <c r="F7" s="23"/>
      <c r="G7" s="23"/>
      <c r="H7" s="24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</row>
    <row r="8" spans="1:200" ht="16.5" customHeight="1">
      <c r="A8" s="3" t="s">
        <v>88</v>
      </c>
      <c r="B8" s="17"/>
      <c r="C8" s="18"/>
      <c r="D8" s="19"/>
      <c r="E8" s="19"/>
      <c r="F8" s="23"/>
      <c r="G8" s="23"/>
      <c r="H8" s="19"/>
      <c r="J8" s="212" t="s">
        <v>49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</row>
    <row r="9" spans="1:200" ht="16.5" customHeight="1">
      <c r="A9" s="23"/>
      <c r="B9" s="24"/>
      <c r="C9" s="21"/>
      <c r="D9" s="19"/>
      <c r="E9" s="19"/>
      <c r="F9" s="23"/>
      <c r="G9" s="23"/>
      <c r="H9" s="25"/>
      <c r="J9" s="213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</row>
    <row r="10" spans="1:200" ht="33" customHeight="1">
      <c r="A10" s="214" t="s">
        <v>53</v>
      </c>
      <c r="B10" s="214"/>
      <c r="C10" s="214"/>
      <c r="D10" s="214"/>
      <c r="E10" s="214"/>
      <c r="F10" s="214"/>
      <c r="G10" s="214"/>
      <c r="H10" s="186" t="s">
        <v>63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</row>
    <row r="11" spans="1:200" ht="33" customHeight="1">
      <c r="A11" s="215" t="s">
        <v>18</v>
      </c>
      <c r="B11" s="215"/>
      <c r="C11" s="215"/>
      <c r="D11" s="215"/>
      <c r="E11" s="215"/>
      <c r="F11" s="215"/>
      <c r="G11" s="215"/>
      <c r="H11" s="166" t="s">
        <v>52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</row>
    <row r="12" spans="1:200" ht="16.5" customHeight="1">
      <c r="A12" s="28" t="s">
        <v>6</v>
      </c>
      <c r="B12" s="28"/>
      <c r="C12" s="27"/>
      <c r="D12" s="27"/>
      <c r="E12" s="27"/>
      <c r="F12" s="27"/>
      <c r="G12" s="27"/>
      <c r="H12" s="22" t="s">
        <v>32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</row>
    <row r="13" spans="1:200" ht="16.5" customHeight="1">
      <c r="A13" s="28" t="s">
        <v>4</v>
      </c>
      <c r="B13" s="28"/>
      <c r="C13" s="27"/>
      <c r="D13" s="27"/>
      <c r="E13" s="27"/>
      <c r="F13" s="27"/>
      <c r="G13" s="27"/>
      <c r="H13" s="22" t="s">
        <v>67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</row>
    <row r="14" spans="1:200" ht="16.5" customHeight="1">
      <c r="A14" s="28" t="s">
        <v>7</v>
      </c>
      <c r="B14" s="28"/>
      <c r="C14" s="27"/>
      <c r="D14" s="27"/>
      <c r="E14" s="27"/>
      <c r="F14" s="27"/>
      <c r="G14" s="27"/>
      <c r="H14" s="22" t="s">
        <v>69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</row>
    <row r="15" spans="1:200" ht="16.5" customHeight="1">
      <c r="A15" s="19"/>
      <c r="B15" s="19"/>
      <c r="C15" s="21"/>
      <c r="D15" s="19"/>
      <c r="E15" s="19"/>
      <c r="F15" s="23"/>
      <c r="G15" s="23"/>
      <c r="H15" s="23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</row>
    <row r="16" spans="1:200" ht="16.5" customHeight="1">
      <c r="A16" s="19"/>
      <c r="B16" s="19"/>
      <c r="C16" s="21"/>
      <c r="D16" s="19"/>
      <c r="E16" s="19"/>
      <c r="F16" s="23"/>
      <c r="G16" s="23"/>
      <c r="H16" s="23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</row>
    <row r="17" spans="1:200" ht="16.5" customHeight="1">
      <c r="A17" s="19"/>
      <c r="B17" s="19"/>
      <c r="C17" s="21"/>
      <c r="D17" s="19"/>
      <c r="E17" s="19"/>
      <c r="F17" s="23"/>
      <c r="G17" s="23"/>
      <c r="H17" s="23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</row>
    <row r="18" spans="1:200" ht="16.5" customHeight="1">
      <c r="A18" s="19"/>
      <c r="B18" s="21"/>
      <c r="C18" s="19"/>
      <c r="D18" s="19"/>
      <c r="E18" s="23"/>
      <c r="F18" s="23"/>
      <c r="G18" s="23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</row>
    <row r="19" spans="1:200" ht="16.5" customHeight="1">
      <c r="A19" s="30"/>
      <c r="B19" s="31"/>
      <c r="C19" s="32"/>
      <c r="D19" s="32"/>
      <c r="E19" s="33"/>
      <c r="F19" s="33"/>
      <c r="G19" s="34"/>
      <c r="H19" s="15"/>
      <c r="I19" s="15"/>
      <c r="J19" s="63" t="s">
        <v>70</v>
      </c>
      <c r="K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</row>
    <row r="20" spans="1:200" ht="16.5" customHeight="1">
      <c r="A20" s="35" t="s">
        <v>8</v>
      </c>
      <c r="B20" s="13"/>
      <c r="C20" s="35"/>
      <c r="D20" s="13"/>
      <c r="E20" s="13"/>
      <c r="F20" s="36" t="s">
        <v>19</v>
      </c>
      <c r="G20" s="15"/>
      <c r="H20" s="15"/>
      <c r="I20" s="15"/>
      <c r="J20" s="43">
        <v>10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</row>
    <row r="21" spans="1:200" ht="16.5" customHeight="1">
      <c r="A21" s="60" t="s">
        <v>89</v>
      </c>
      <c r="B21" s="54"/>
      <c r="C21" s="54"/>
      <c r="D21" s="54"/>
      <c r="E21" s="54"/>
      <c r="F21" s="54"/>
      <c r="G21" s="54"/>
      <c r="H21" s="57"/>
      <c r="I21" s="57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</row>
    <row r="22" spans="1:200" ht="16.5" customHeight="1">
      <c r="A22" s="61" t="s">
        <v>9</v>
      </c>
      <c r="B22" s="62" t="s">
        <v>30</v>
      </c>
      <c r="C22" s="62" t="s">
        <v>30</v>
      </c>
      <c r="D22" s="62" t="s">
        <v>30</v>
      </c>
      <c r="E22" s="40"/>
      <c r="F22" s="61">
        <v>7</v>
      </c>
      <c r="G22" s="54"/>
      <c r="H22" s="94" t="s">
        <v>90</v>
      </c>
      <c r="I22" s="41"/>
      <c r="J22" s="109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</row>
    <row r="23" spans="1:200" ht="16.5" customHeight="1">
      <c r="A23" s="61" t="s">
        <v>36</v>
      </c>
      <c r="B23" s="61"/>
      <c r="C23" s="62" t="s">
        <v>30</v>
      </c>
      <c r="D23" s="62" t="s">
        <v>30</v>
      </c>
      <c r="E23" s="64"/>
      <c r="F23" s="61">
        <v>7</v>
      </c>
      <c r="G23" s="54"/>
      <c r="H23" s="94" t="s">
        <v>91</v>
      </c>
      <c r="I23" s="41"/>
      <c r="J23" s="108">
        <f>J24+J27+J33</f>
        <v>0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</row>
    <row r="24" spans="1:200" ht="16.5" customHeight="1">
      <c r="A24" s="61" t="s">
        <v>36</v>
      </c>
      <c r="B24" s="61" t="s">
        <v>9</v>
      </c>
      <c r="C24" s="61"/>
      <c r="D24" s="62" t="s">
        <v>30</v>
      </c>
      <c r="E24" s="64"/>
      <c r="F24" s="61">
        <v>8</v>
      </c>
      <c r="G24" s="54"/>
      <c r="H24" s="95" t="s">
        <v>92</v>
      </c>
      <c r="I24" s="41"/>
      <c r="J24" s="108">
        <f>J25+J26</f>
        <v>0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</row>
    <row r="25" spans="1:200" ht="16.5" customHeight="1">
      <c r="A25" s="61" t="s">
        <v>36</v>
      </c>
      <c r="B25" s="61" t="s">
        <v>9</v>
      </c>
      <c r="C25" s="61" t="s">
        <v>9</v>
      </c>
      <c r="D25" s="62"/>
      <c r="E25" s="64"/>
      <c r="F25" s="61">
        <v>9</v>
      </c>
      <c r="G25" s="54"/>
      <c r="H25" s="102" t="s">
        <v>93</v>
      </c>
      <c r="I25" s="41"/>
      <c r="J25" s="109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</row>
    <row r="26" spans="1:200" ht="16.5" customHeight="1">
      <c r="A26" s="61" t="s">
        <v>36</v>
      </c>
      <c r="B26" s="61" t="s">
        <v>9</v>
      </c>
      <c r="C26" s="61" t="s">
        <v>36</v>
      </c>
      <c r="D26" s="62"/>
      <c r="E26" s="64"/>
      <c r="F26" s="61">
        <v>9</v>
      </c>
      <c r="G26" s="54"/>
      <c r="H26" s="102" t="s">
        <v>94</v>
      </c>
      <c r="I26" s="41"/>
      <c r="J26" s="109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</row>
    <row r="27" spans="1:200" ht="16.5" customHeight="1">
      <c r="A27" s="61" t="s">
        <v>36</v>
      </c>
      <c r="B27" s="61" t="s">
        <v>36</v>
      </c>
      <c r="C27" s="62"/>
      <c r="D27" s="62"/>
      <c r="E27" s="64"/>
      <c r="F27" s="61">
        <v>8</v>
      </c>
      <c r="G27" s="54"/>
      <c r="H27" s="95" t="s">
        <v>95</v>
      </c>
      <c r="I27" s="41"/>
      <c r="J27" s="108">
        <f>SUM(J28:J32)</f>
        <v>0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</row>
    <row r="28" spans="1:200" ht="16.5" customHeight="1">
      <c r="A28" s="61" t="s">
        <v>36</v>
      </c>
      <c r="B28" s="61" t="s">
        <v>36</v>
      </c>
      <c r="C28" s="61" t="s">
        <v>9</v>
      </c>
      <c r="D28" s="62"/>
      <c r="E28" s="64"/>
      <c r="F28" s="61">
        <v>9</v>
      </c>
      <c r="G28" s="54"/>
      <c r="H28" s="102" t="s">
        <v>96</v>
      </c>
      <c r="I28" s="41"/>
      <c r="J28" s="109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</row>
    <row r="29" spans="1:200" ht="16.5" customHeight="1">
      <c r="A29" s="61" t="s">
        <v>36</v>
      </c>
      <c r="B29" s="61" t="s">
        <v>36</v>
      </c>
      <c r="C29" s="61" t="s">
        <v>36</v>
      </c>
      <c r="D29" s="62"/>
      <c r="E29" s="64"/>
      <c r="F29" s="61">
        <v>9</v>
      </c>
      <c r="G29" s="54"/>
      <c r="H29" s="102" t="s">
        <v>97</v>
      </c>
      <c r="I29" s="41"/>
      <c r="J29" s="109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</row>
    <row r="30" spans="1:200" ht="16.5" customHeight="1">
      <c r="A30" s="61" t="s">
        <v>36</v>
      </c>
      <c r="B30" s="61" t="s">
        <v>36</v>
      </c>
      <c r="C30" s="61" t="s">
        <v>39</v>
      </c>
      <c r="D30" s="62"/>
      <c r="E30" s="64"/>
      <c r="F30" s="61">
        <v>0</v>
      </c>
      <c r="G30" s="54"/>
      <c r="H30" s="102" t="s">
        <v>98</v>
      </c>
      <c r="I30" s="41"/>
      <c r="J30" s="10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</row>
    <row r="31" spans="1:200" ht="16.5" customHeight="1">
      <c r="A31" s="61" t="s">
        <v>36</v>
      </c>
      <c r="B31" s="61" t="s">
        <v>36</v>
      </c>
      <c r="C31" s="61" t="s">
        <v>35</v>
      </c>
      <c r="D31" s="62"/>
      <c r="E31" s="64"/>
      <c r="F31" s="61">
        <v>0</v>
      </c>
      <c r="G31" s="54"/>
      <c r="H31" s="102" t="s">
        <v>99</v>
      </c>
      <c r="I31" s="41"/>
      <c r="J31" s="109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</row>
    <row r="32" spans="1:200" ht="16.5" customHeight="1">
      <c r="A32" s="61" t="s">
        <v>36</v>
      </c>
      <c r="B32" s="61" t="s">
        <v>36</v>
      </c>
      <c r="C32" s="61" t="s">
        <v>40</v>
      </c>
      <c r="D32" s="62"/>
      <c r="E32" s="64"/>
      <c r="F32" s="61">
        <v>1</v>
      </c>
      <c r="G32" s="54"/>
      <c r="H32" s="102" t="s">
        <v>100</v>
      </c>
      <c r="I32" s="41"/>
      <c r="J32" s="109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</row>
    <row r="33" spans="1:200" ht="16.5" customHeight="1">
      <c r="A33" s="61" t="s">
        <v>36</v>
      </c>
      <c r="B33" s="61" t="s">
        <v>39</v>
      </c>
      <c r="C33" s="62"/>
      <c r="D33" s="62" t="s">
        <v>30</v>
      </c>
      <c r="E33" s="64"/>
      <c r="F33" s="61">
        <v>9</v>
      </c>
      <c r="G33" s="54"/>
      <c r="H33" s="95" t="s">
        <v>101</v>
      </c>
      <c r="I33" s="41"/>
      <c r="J33" s="108">
        <f>SUM(J34:J39)</f>
        <v>0</v>
      </c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</row>
    <row r="34" spans="1:200" ht="16.5" customHeight="1">
      <c r="A34" s="61" t="s">
        <v>36</v>
      </c>
      <c r="B34" s="61" t="s">
        <v>39</v>
      </c>
      <c r="C34" s="61" t="s">
        <v>9</v>
      </c>
      <c r="D34" s="62" t="s">
        <v>30</v>
      </c>
      <c r="E34" s="64"/>
      <c r="F34" s="61">
        <v>0</v>
      </c>
      <c r="G34" s="54"/>
      <c r="H34" s="102" t="s">
        <v>102</v>
      </c>
      <c r="I34" s="41"/>
      <c r="J34" s="109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</row>
    <row r="35" spans="1:200" ht="16.5" customHeight="1">
      <c r="A35" s="61" t="s">
        <v>36</v>
      </c>
      <c r="B35" s="61" t="s">
        <v>39</v>
      </c>
      <c r="C35" s="61" t="s">
        <v>36</v>
      </c>
      <c r="D35" s="62" t="s">
        <v>30</v>
      </c>
      <c r="E35" s="64"/>
      <c r="F35" s="61">
        <v>0</v>
      </c>
      <c r="G35" s="54"/>
      <c r="H35" s="102" t="s">
        <v>103</v>
      </c>
      <c r="I35" s="41"/>
      <c r="J35" s="109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</row>
    <row r="36" spans="1:200" ht="16.5" customHeight="1">
      <c r="A36" s="61" t="s">
        <v>36</v>
      </c>
      <c r="B36" s="61" t="s">
        <v>39</v>
      </c>
      <c r="C36" s="61" t="s">
        <v>39</v>
      </c>
      <c r="D36" s="62"/>
      <c r="E36" s="64"/>
      <c r="F36" s="61">
        <v>1</v>
      </c>
      <c r="G36" s="54"/>
      <c r="H36" s="102" t="s">
        <v>104</v>
      </c>
      <c r="I36" s="41"/>
      <c r="J36" s="109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</row>
    <row r="37" spans="1:200" ht="16.5" customHeight="1">
      <c r="A37" s="61" t="s">
        <v>36</v>
      </c>
      <c r="B37" s="61" t="s">
        <v>39</v>
      </c>
      <c r="C37" s="61" t="s">
        <v>35</v>
      </c>
      <c r="D37" s="62"/>
      <c r="E37" s="64"/>
      <c r="F37" s="61">
        <v>1</v>
      </c>
      <c r="G37" s="54"/>
      <c r="H37" s="102" t="s">
        <v>105</v>
      </c>
      <c r="I37" s="41"/>
      <c r="J37" s="109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</row>
    <row r="38" spans="1:200" ht="16.5" customHeight="1">
      <c r="A38" s="61" t="s">
        <v>36</v>
      </c>
      <c r="B38" s="61" t="s">
        <v>39</v>
      </c>
      <c r="C38" s="61" t="s">
        <v>40</v>
      </c>
      <c r="D38" s="62"/>
      <c r="E38" s="64"/>
      <c r="F38" s="61">
        <v>2</v>
      </c>
      <c r="G38" s="54"/>
      <c r="H38" s="102" t="s">
        <v>106</v>
      </c>
      <c r="I38" s="44"/>
      <c r="J38" s="109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</row>
    <row r="39" spans="1:200" ht="16.5" customHeight="1">
      <c r="A39" s="61" t="s">
        <v>36</v>
      </c>
      <c r="B39" s="61" t="s">
        <v>39</v>
      </c>
      <c r="C39" s="61" t="s">
        <v>41</v>
      </c>
      <c r="D39" s="62" t="s">
        <v>30</v>
      </c>
      <c r="E39" s="64"/>
      <c r="F39" s="61">
        <v>2</v>
      </c>
      <c r="G39" s="54"/>
      <c r="H39" s="102" t="s">
        <v>101</v>
      </c>
      <c r="I39" s="41"/>
      <c r="J39" s="109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</row>
    <row r="40" spans="1:200" ht="16.5" customHeight="1">
      <c r="A40" s="61" t="s">
        <v>39</v>
      </c>
      <c r="B40" s="62"/>
      <c r="C40" s="62"/>
      <c r="D40" s="62"/>
      <c r="E40" s="64"/>
      <c r="F40" s="61">
        <v>8</v>
      </c>
      <c r="G40" s="54"/>
      <c r="H40" s="94" t="s">
        <v>107</v>
      </c>
      <c r="I40" s="41"/>
      <c r="J40" s="109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</row>
    <row r="41" spans="1:200" ht="16.5" customHeight="1">
      <c r="A41" s="61" t="s">
        <v>35</v>
      </c>
      <c r="B41" s="61"/>
      <c r="C41" s="62"/>
      <c r="D41" s="62" t="s">
        <v>30</v>
      </c>
      <c r="E41" s="64"/>
      <c r="F41" s="61">
        <v>8</v>
      </c>
      <c r="G41" s="54"/>
      <c r="H41" s="94" t="s">
        <v>108</v>
      </c>
      <c r="I41" s="41"/>
      <c r="J41" s="108">
        <f>J42+J46+J47</f>
        <v>0</v>
      </c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</row>
    <row r="42" spans="1:200" ht="16.5" customHeight="1">
      <c r="A42" s="61" t="s">
        <v>35</v>
      </c>
      <c r="B42" s="61" t="s">
        <v>9</v>
      </c>
      <c r="C42" s="62" t="s">
        <v>30</v>
      </c>
      <c r="D42" s="62" t="s">
        <v>30</v>
      </c>
      <c r="E42" s="64"/>
      <c r="F42" s="61">
        <v>9</v>
      </c>
      <c r="G42" s="54"/>
      <c r="H42" s="95" t="s">
        <v>109</v>
      </c>
      <c r="I42" s="41"/>
      <c r="J42" s="108">
        <f>SUM(J43:J45)</f>
        <v>0</v>
      </c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</row>
    <row r="43" spans="1:200" ht="16.5" customHeight="1">
      <c r="A43" s="61" t="s">
        <v>35</v>
      </c>
      <c r="B43" s="61" t="s">
        <v>9</v>
      </c>
      <c r="C43" s="61" t="s">
        <v>9</v>
      </c>
      <c r="D43" s="62" t="s">
        <v>30</v>
      </c>
      <c r="E43" s="64"/>
      <c r="F43" s="61">
        <v>0</v>
      </c>
      <c r="G43" s="54"/>
      <c r="H43" s="102" t="s">
        <v>110</v>
      </c>
      <c r="I43" s="41"/>
      <c r="J43" s="109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</row>
    <row r="44" spans="1:200" ht="16.5" customHeight="1">
      <c r="A44" s="61" t="s">
        <v>35</v>
      </c>
      <c r="B44" s="61" t="s">
        <v>9</v>
      </c>
      <c r="C44" s="62">
        <v>10</v>
      </c>
      <c r="D44" s="62" t="s">
        <v>30</v>
      </c>
      <c r="E44" s="64"/>
      <c r="F44" s="61">
        <v>0</v>
      </c>
      <c r="G44" s="54"/>
      <c r="H44" s="102" t="s">
        <v>111</v>
      </c>
      <c r="I44" s="41"/>
      <c r="J44" s="109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</row>
    <row r="45" spans="1:200" ht="16.5" customHeight="1">
      <c r="A45" s="61" t="s">
        <v>35</v>
      </c>
      <c r="B45" s="61" t="s">
        <v>9</v>
      </c>
      <c r="C45" s="62">
        <v>15</v>
      </c>
      <c r="D45" s="62" t="s">
        <v>30</v>
      </c>
      <c r="E45" s="64"/>
      <c r="F45" s="61">
        <v>1</v>
      </c>
      <c r="G45" s="54"/>
      <c r="H45" s="102" t="s">
        <v>112</v>
      </c>
      <c r="I45" s="41"/>
      <c r="J45" s="109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</row>
    <row r="46" spans="1:200" ht="16.5" customHeight="1">
      <c r="A46" s="61" t="s">
        <v>35</v>
      </c>
      <c r="B46" s="61" t="s">
        <v>36</v>
      </c>
      <c r="C46" s="62"/>
      <c r="D46" s="62" t="s">
        <v>30</v>
      </c>
      <c r="E46" s="64"/>
      <c r="F46" s="61">
        <v>9</v>
      </c>
      <c r="G46" s="54"/>
      <c r="H46" s="95" t="s">
        <v>113</v>
      </c>
      <c r="I46" s="41"/>
      <c r="J46" s="109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</row>
    <row r="47" spans="1:200" ht="16.5" customHeight="1">
      <c r="A47" s="61" t="s">
        <v>35</v>
      </c>
      <c r="B47" s="61" t="s">
        <v>39</v>
      </c>
      <c r="C47" s="61"/>
      <c r="D47" s="62" t="s">
        <v>30</v>
      </c>
      <c r="E47" s="64"/>
      <c r="F47" s="61">
        <v>0</v>
      </c>
      <c r="G47" s="54"/>
      <c r="H47" s="95" t="s">
        <v>108</v>
      </c>
      <c r="I47" s="41"/>
      <c r="J47" s="109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</row>
    <row r="48" spans="1:200" ht="16.5" customHeight="1">
      <c r="A48" s="61" t="s">
        <v>40</v>
      </c>
      <c r="B48" s="62"/>
      <c r="C48" s="62" t="s">
        <v>30</v>
      </c>
      <c r="D48" s="62" t="s">
        <v>30</v>
      </c>
      <c r="E48" s="64"/>
      <c r="F48" s="61">
        <v>9</v>
      </c>
      <c r="G48" s="54"/>
      <c r="H48" s="94" t="s">
        <v>114</v>
      </c>
      <c r="I48" s="41"/>
      <c r="J48" s="109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</row>
    <row r="49" spans="1:200" ht="16.5" customHeight="1">
      <c r="A49" s="61" t="s">
        <v>41</v>
      </c>
      <c r="B49" s="62"/>
      <c r="C49" s="61"/>
      <c r="D49" s="62" t="s">
        <v>30</v>
      </c>
      <c r="E49" s="64"/>
      <c r="F49" s="61">
        <v>9</v>
      </c>
      <c r="G49" s="54"/>
      <c r="H49" s="93" t="s">
        <v>115</v>
      </c>
      <c r="I49" s="41"/>
      <c r="J49" s="108">
        <f>J22+J23+J40+J41+J48</f>
        <v>0</v>
      </c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</row>
    <row r="50" spans="1:200" ht="16.5" customHeight="1">
      <c r="A50" s="58"/>
      <c r="B50" s="58"/>
      <c r="C50" s="58"/>
      <c r="D50" s="58"/>
      <c r="E50" s="58"/>
      <c r="F50" s="198"/>
      <c r="G50" s="54"/>
      <c r="H50" s="95"/>
      <c r="I50" s="41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</row>
    <row r="51" spans="1:200" ht="16.5" customHeight="1">
      <c r="A51" s="37" t="s">
        <v>116</v>
      </c>
      <c r="B51" s="58"/>
      <c r="C51" s="58"/>
      <c r="D51" s="58"/>
      <c r="E51" s="58"/>
      <c r="F51" s="198"/>
      <c r="G51" s="54"/>
      <c r="J51" s="110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</row>
    <row r="52" spans="1:200" ht="16.5" customHeight="1">
      <c r="A52" s="61" t="s">
        <v>42</v>
      </c>
      <c r="B52" s="62" t="s">
        <v>30</v>
      </c>
      <c r="C52" s="62" t="s">
        <v>30</v>
      </c>
      <c r="D52" s="62" t="s">
        <v>30</v>
      </c>
      <c r="E52" s="64"/>
      <c r="F52" s="61">
        <v>0</v>
      </c>
      <c r="G52" s="54"/>
      <c r="H52" s="94" t="s">
        <v>117</v>
      </c>
      <c r="I52" s="41"/>
      <c r="J52" s="108">
        <f>SUM(J53:J59)</f>
        <v>0</v>
      </c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</row>
    <row r="53" spans="1:200" ht="16.5" customHeight="1">
      <c r="A53" s="61" t="s">
        <v>42</v>
      </c>
      <c r="B53" s="61" t="s">
        <v>9</v>
      </c>
      <c r="C53" s="62" t="s">
        <v>30</v>
      </c>
      <c r="D53" s="62" t="s">
        <v>30</v>
      </c>
      <c r="E53" s="64"/>
      <c r="F53" s="61">
        <v>1</v>
      </c>
      <c r="G53" s="54"/>
      <c r="H53" s="95" t="s">
        <v>118</v>
      </c>
      <c r="I53" s="41"/>
      <c r="J53" s="109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</row>
    <row r="54" spans="1:200" ht="16.5" customHeight="1">
      <c r="A54" s="61" t="s">
        <v>42</v>
      </c>
      <c r="B54" s="62">
        <v>10</v>
      </c>
      <c r="C54" s="62" t="s">
        <v>30</v>
      </c>
      <c r="D54" s="62" t="s">
        <v>30</v>
      </c>
      <c r="E54" s="64"/>
      <c r="F54" s="61">
        <v>1</v>
      </c>
      <c r="G54" s="54"/>
      <c r="H54" s="95" t="s">
        <v>119</v>
      </c>
      <c r="I54" s="41"/>
      <c r="J54" s="109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</row>
    <row r="55" spans="1:200" ht="16.5" customHeight="1">
      <c r="A55" s="61" t="s">
        <v>42</v>
      </c>
      <c r="B55" s="62">
        <v>15</v>
      </c>
      <c r="C55" s="62" t="s">
        <v>30</v>
      </c>
      <c r="D55" s="62" t="s">
        <v>30</v>
      </c>
      <c r="E55" s="64"/>
      <c r="F55" s="61">
        <v>2</v>
      </c>
      <c r="G55" s="54"/>
      <c r="H55" s="95" t="s">
        <v>120</v>
      </c>
      <c r="I55" s="41"/>
      <c r="J55" s="109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</row>
    <row r="56" spans="1:200" ht="16.5" customHeight="1">
      <c r="A56" s="61" t="s">
        <v>42</v>
      </c>
      <c r="B56" s="62">
        <v>20</v>
      </c>
      <c r="C56" s="62" t="s">
        <v>30</v>
      </c>
      <c r="D56" s="62" t="s">
        <v>30</v>
      </c>
      <c r="E56" s="64"/>
      <c r="F56" s="61">
        <v>2</v>
      </c>
      <c r="G56" s="54"/>
      <c r="H56" s="95" t="s">
        <v>121</v>
      </c>
      <c r="I56" s="41"/>
      <c r="J56" s="109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</row>
    <row r="57" spans="1:200" ht="16.5" customHeight="1">
      <c r="A57" s="61" t="s">
        <v>42</v>
      </c>
      <c r="B57" s="62">
        <v>25</v>
      </c>
      <c r="C57" s="62" t="s">
        <v>30</v>
      </c>
      <c r="D57" s="62" t="s">
        <v>30</v>
      </c>
      <c r="E57" s="64"/>
      <c r="F57" s="61">
        <v>3</v>
      </c>
      <c r="G57" s="54"/>
      <c r="H57" s="95" t="s">
        <v>122</v>
      </c>
      <c r="I57" s="41"/>
      <c r="J57" s="109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</row>
    <row r="58" spans="1:200" ht="16.5" customHeight="1">
      <c r="A58" s="61" t="s">
        <v>42</v>
      </c>
      <c r="B58" s="61" t="s">
        <v>41</v>
      </c>
      <c r="C58" s="61"/>
      <c r="D58" s="62" t="s">
        <v>30</v>
      </c>
      <c r="E58" s="64"/>
      <c r="F58" s="61">
        <v>3</v>
      </c>
      <c r="G58" s="54"/>
      <c r="H58" s="95" t="s">
        <v>123</v>
      </c>
      <c r="I58" s="41"/>
      <c r="J58" s="109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</row>
    <row r="59" spans="1:200" ht="16.5" customHeight="1">
      <c r="A59" s="61" t="s">
        <v>42</v>
      </c>
      <c r="B59" s="61" t="s">
        <v>42</v>
      </c>
      <c r="C59" s="62"/>
      <c r="D59" s="62" t="s">
        <v>30</v>
      </c>
      <c r="E59" s="64"/>
      <c r="F59" s="61">
        <v>4</v>
      </c>
      <c r="G59" s="54"/>
      <c r="H59" s="103" t="s">
        <v>87</v>
      </c>
      <c r="I59" s="41"/>
      <c r="J59" s="108">
        <f>KA01!J45</f>
        <v>0</v>
      </c>
      <c r="K59" s="167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</row>
    <row r="60" spans="1:200" ht="16.5" customHeight="1">
      <c r="A60" s="58"/>
      <c r="B60" s="58"/>
      <c r="C60" s="58"/>
      <c r="D60" s="58"/>
      <c r="E60" s="58"/>
      <c r="F60" s="198"/>
      <c r="G60" s="54"/>
      <c r="H60" s="41" t="s">
        <v>124</v>
      </c>
      <c r="I60" s="41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</row>
    <row r="61" spans="1:200" ht="16.5" customHeight="1">
      <c r="A61" s="61" t="s">
        <v>37</v>
      </c>
      <c r="B61" s="62"/>
      <c r="C61" s="62"/>
      <c r="D61" s="62"/>
      <c r="E61" s="64"/>
      <c r="F61" s="61">
        <v>0</v>
      </c>
      <c r="G61" s="54"/>
      <c r="H61" s="104" t="s">
        <v>125</v>
      </c>
      <c r="I61" s="53"/>
      <c r="J61" s="109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</row>
    <row r="62" spans="1:200" ht="16.5" customHeight="1">
      <c r="A62" s="58"/>
      <c r="B62" s="58"/>
      <c r="C62" s="58"/>
      <c r="D62" s="58"/>
      <c r="E62" s="58"/>
      <c r="F62" s="198"/>
      <c r="G62" s="54"/>
      <c r="H62" s="41" t="s">
        <v>126</v>
      </c>
      <c r="I62" s="41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</row>
    <row r="63" spans="1:200" ht="16.5" customHeight="1">
      <c r="A63" s="61" t="s">
        <v>50</v>
      </c>
      <c r="B63" s="62"/>
      <c r="C63" s="62"/>
      <c r="D63" s="62"/>
      <c r="E63" s="64"/>
      <c r="F63" s="61">
        <v>1</v>
      </c>
      <c r="G63" s="54"/>
      <c r="H63" s="104" t="s">
        <v>127</v>
      </c>
      <c r="I63" s="53"/>
      <c r="J63" s="109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</row>
    <row r="64" spans="1:200" ht="16.5" customHeight="1">
      <c r="A64" s="61" t="s">
        <v>43</v>
      </c>
      <c r="B64" s="61"/>
      <c r="C64" s="62"/>
      <c r="D64" s="62"/>
      <c r="E64" s="64"/>
      <c r="F64" s="61">
        <v>1</v>
      </c>
      <c r="G64" s="54"/>
      <c r="H64" s="106" t="s">
        <v>128</v>
      </c>
      <c r="I64" s="53"/>
      <c r="J64" s="109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</row>
    <row r="65" spans="1:200" ht="16.5" customHeight="1">
      <c r="A65" s="61" t="s">
        <v>44</v>
      </c>
      <c r="B65" s="62"/>
      <c r="C65" s="62"/>
      <c r="D65" s="62"/>
      <c r="E65" s="64"/>
      <c r="F65" s="61">
        <v>2</v>
      </c>
      <c r="G65" s="54"/>
      <c r="H65" s="106" t="s">
        <v>129</v>
      </c>
      <c r="I65" s="53"/>
      <c r="J65" s="108">
        <f>J66+J67</f>
        <v>0</v>
      </c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</row>
    <row r="66" spans="1:200" ht="16.5" customHeight="1">
      <c r="A66" s="61" t="s">
        <v>44</v>
      </c>
      <c r="B66" s="61" t="s">
        <v>9</v>
      </c>
      <c r="C66" s="62"/>
      <c r="D66" s="62"/>
      <c r="E66" s="64"/>
      <c r="F66" s="61">
        <v>3</v>
      </c>
      <c r="G66" s="54"/>
      <c r="H66" s="104" t="s">
        <v>130</v>
      </c>
      <c r="I66" s="53"/>
      <c r="J66" s="109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</row>
    <row r="67" spans="1:200" ht="16.5" customHeight="1">
      <c r="A67" s="61" t="s">
        <v>44</v>
      </c>
      <c r="B67" s="61" t="s">
        <v>36</v>
      </c>
      <c r="C67" s="62"/>
      <c r="D67" s="62"/>
      <c r="E67" s="64"/>
      <c r="F67" s="61">
        <v>3</v>
      </c>
      <c r="G67" s="54"/>
      <c r="H67" s="104" t="s">
        <v>131</v>
      </c>
      <c r="I67" s="53"/>
      <c r="J67" s="109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</row>
    <row r="68" spans="1:200" ht="16.5" customHeight="1">
      <c r="A68" s="61" t="s">
        <v>45</v>
      </c>
      <c r="B68" s="62"/>
      <c r="C68" s="62" t="s">
        <v>30</v>
      </c>
      <c r="D68" s="62" t="s">
        <v>30</v>
      </c>
      <c r="E68" s="64"/>
      <c r="F68" s="62">
        <v>2</v>
      </c>
      <c r="G68" s="54"/>
      <c r="H68" s="106" t="s">
        <v>197</v>
      </c>
      <c r="I68" s="53"/>
      <c r="J68" s="109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</row>
    <row r="69" spans="1:200" ht="16.5" customHeight="1">
      <c r="A69" s="61" t="s">
        <v>46</v>
      </c>
      <c r="B69" s="62"/>
      <c r="C69" s="62" t="s">
        <v>30</v>
      </c>
      <c r="D69" s="62" t="s">
        <v>30</v>
      </c>
      <c r="E69" s="64"/>
      <c r="F69" s="61">
        <v>3</v>
      </c>
      <c r="G69" s="54"/>
      <c r="H69" s="93" t="s">
        <v>132</v>
      </c>
      <c r="I69" s="41"/>
      <c r="J69" s="108">
        <f>J52+J61+J63+J64+J65+J68</f>
        <v>0</v>
      </c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</row>
    <row r="70" spans="1:9" ht="16.5" customHeight="1">
      <c r="A70" s="65"/>
      <c r="B70" s="65"/>
      <c r="C70" s="65"/>
      <c r="D70" s="65"/>
      <c r="E70" s="64"/>
      <c r="F70" s="66"/>
      <c r="G70" s="54"/>
      <c r="H70" s="41"/>
      <c r="I70" s="41"/>
    </row>
    <row r="71" spans="1:10" ht="6.7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</row>
    <row r="74" spans="8:10" ht="12">
      <c r="H74" s="1" t="s">
        <v>213</v>
      </c>
      <c r="I74" s="204"/>
      <c r="J74" s="205"/>
    </row>
    <row r="75" spans="8:10" ht="12">
      <c r="H75" s="206"/>
      <c r="I75" s="207"/>
      <c r="J75" s="208"/>
    </row>
    <row r="76" spans="8:10" ht="12">
      <c r="H76" s="206"/>
      <c r="I76" s="207"/>
      <c r="J76" s="208"/>
    </row>
    <row r="77" spans="8:10" ht="12">
      <c r="H77" s="206"/>
      <c r="I77" s="207"/>
      <c r="J77" s="208"/>
    </row>
    <row r="78" spans="8:10" ht="26.25" customHeight="1">
      <c r="H78" s="209"/>
      <c r="I78" s="210"/>
      <c r="J78" s="211"/>
    </row>
  </sheetData>
  <sheetProtection/>
  <mergeCells count="4">
    <mergeCell ref="J8:J9"/>
    <mergeCell ref="A10:G10"/>
    <mergeCell ref="A11:G11"/>
    <mergeCell ref="H74:J78"/>
  </mergeCells>
  <printOptions/>
  <pageMargins left="0.7874015748031497" right="0.7874015748031497" top="0.3937007874015748" bottom="0.984251968503937" header="0.5118110236220472" footer="0.5118110236220472"/>
  <pageSetup fitToHeight="2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6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7" width="3.140625" style="16" customWidth="1"/>
    <col min="8" max="8" width="58.8515625" style="16" customWidth="1"/>
    <col min="9" max="9" width="12.140625" style="16" customWidth="1"/>
    <col min="10" max="10" width="15.00390625" style="16" customWidth="1"/>
    <col min="11" max="198" width="11.140625" style="16" customWidth="1"/>
    <col min="199" max="199" width="2.00390625" style="16" customWidth="1"/>
    <col min="200" max="16384" width="9.00390625" style="16" customWidth="1"/>
  </cols>
  <sheetData>
    <row r="1" spans="1:199" ht="14.25" customHeight="1">
      <c r="A1" s="13"/>
      <c r="B1" s="13"/>
      <c r="C1" s="27"/>
      <c r="D1" s="13"/>
      <c r="E1" s="13"/>
      <c r="F1" s="13"/>
      <c r="G1" s="13"/>
      <c r="H1" s="13"/>
      <c r="I1" s="14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</row>
    <row r="2" spans="1:199" ht="14.25" customHeight="1">
      <c r="A2" s="13"/>
      <c r="B2" s="13"/>
      <c r="C2" s="27"/>
      <c r="D2" s="13"/>
      <c r="E2" s="13"/>
      <c r="F2" s="13"/>
      <c r="G2" s="13"/>
      <c r="H2" s="13"/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</row>
    <row r="3" spans="1:199" ht="16.5" customHeight="1">
      <c r="A3" s="17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</row>
    <row r="4" spans="1:199" ht="16.5" customHeight="1">
      <c r="A4" s="49" t="s">
        <v>20</v>
      </c>
      <c r="B4" s="19"/>
      <c r="C4" s="21"/>
      <c r="D4" s="19"/>
      <c r="E4" s="19"/>
      <c r="F4" s="19"/>
      <c r="G4" s="19"/>
      <c r="H4" s="19"/>
      <c r="I4" s="22" t="s">
        <v>21</v>
      </c>
      <c r="J4" s="187">
        <v>40623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</row>
    <row r="5" spans="1:199" ht="16.5" customHeight="1">
      <c r="A5" s="20">
        <f>IF(ISBLANK(Raportoija),"",Raportoija)</f>
      </c>
      <c r="B5" s="19"/>
      <c r="C5" s="21"/>
      <c r="D5" s="19"/>
      <c r="E5" s="19"/>
      <c r="F5" s="23"/>
      <c r="G5" s="23"/>
      <c r="H5" s="23"/>
      <c r="I5" s="22" t="s">
        <v>17</v>
      </c>
      <c r="J5" s="18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</row>
    <row r="6" spans="1:199" ht="16.5" customHeight="1">
      <c r="A6" s="17"/>
      <c r="B6" s="17"/>
      <c r="C6" s="18"/>
      <c r="D6" s="19"/>
      <c r="E6" s="19"/>
      <c r="F6" s="23"/>
      <c r="G6" s="23"/>
      <c r="H6" s="19"/>
      <c r="I6" s="22" t="s">
        <v>26</v>
      </c>
      <c r="J6" s="187">
        <v>40634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</row>
    <row r="7" spans="1:199" ht="16.5" customHeight="1">
      <c r="A7" s="17"/>
      <c r="B7" s="17"/>
      <c r="C7" s="18"/>
      <c r="D7" s="19"/>
      <c r="E7" s="19"/>
      <c r="F7" s="23"/>
      <c r="G7" s="23"/>
      <c r="H7" s="24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</row>
    <row r="8" spans="1:199" ht="16.5" customHeight="1">
      <c r="A8" s="3" t="s">
        <v>133</v>
      </c>
      <c r="B8" s="17"/>
      <c r="C8" s="18"/>
      <c r="D8" s="19"/>
      <c r="E8" s="19"/>
      <c r="F8" s="23"/>
      <c r="G8" s="23"/>
      <c r="H8" s="19"/>
      <c r="J8" s="212" t="s">
        <v>61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</row>
    <row r="9" spans="1:199" ht="16.5" customHeight="1">
      <c r="A9" s="23"/>
      <c r="B9" s="24"/>
      <c r="C9" s="21"/>
      <c r="D9" s="19"/>
      <c r="E9" s="19"/>
      <c r="F9" s="23"/>
      <c r="G9" s="23"/>
      <c r="H9" s="25"/>
      <c r="J9" s="213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</row>
    <row r="10" spans="1:199" ht="33" customHeight="1">
      <c r="A10" s="214" t="s">
        <v>53</v>
      </c>
      <c r="B10" s="214"/>
      <c r="C10" s="214"/>
      <c r="D10" s="214"/>
      <c r="E10" s="214"/>
      <c r="F10" s="214"/>
      <c r="G10" s="214"/>
      <c r="H10" s="186" t="s">
        <v>63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</row>
    <row r="11" spans="1:199" ht="33" customHeight="1">
      <c r="A11" s="215" t="s">
        <v>18</v>
      </c>
      <c r="B11" s="215"/>
      <c r="C11" s="215"/>
      <c r="D11" s="215"/>
      <c r="E11" s="215"/>
      <c r="F11" s="215"/>
      <c r="G11" s="215"/>
      <c r="H11" s="166" t="s">
        <v>52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</row>
    <row r="12" spans="1:199" ht="16.5" customHeight="1">
      <c r="A12" s="28" t="s">
        <v>6</v>
      </c>
      <c r="B12" s="28"/>
      <c r="C12" s="27"/>
      <c r="D12" s="27"/>
      <c r="E12" s="27"/>
      <c r="F12" s="27"/>
      <c r="G12" s="27"/>
      <c r="H12" s="22" t="s">
        <v>32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</row>
    <row r="13" spans="1:199" ht="16.5" customHeight="1">
      <c r="A13" s="28" t="s">
        <v>4</v>
      </c>
      <c r="B13" s="28"/>
      <c r="C13" s="27"/>
      <c r="D13" s="27"/>
      <c r="E13" s="27"/>
      <c r="F13" s="27"/>
      <c r="G13" s="27"/>
      <c r="H13" s="22" t="s">
        <v>134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</row>
    <row r="14" spans="1:199" ht="16.5" customHeight="1">
      <c r="A14" s="28" t="s">
        <v>7</v>
      </c>
      <c r="B14" s="28"/>
      <c r="C14" s="27"/>
      <c r="D14" s="27"/>
      <c r="E14" s="27"/>
      <c r="F14" s="27"/>
      <c r="G14" s="27"/>
      <c r="H14" s="22" t="s">
        <v>69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</row>
    <row r="15" spans="1:199" ht="16.5" customHeight="1">
      <c r="A15" s="19"/>
      <c r="B15" s="19"/>
      <c r="C15" s="21"/>
      <c r="D15" s="19"/>
      <c r="E15" s="19"/>
      <c r="F15" s="23"/>
      <c r="G15" s="23"/>
      <c r="H15" s="23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</row>
    <row r="16" spans="1:199" ht="16.5" customHeight="1">
      <c r="A16" s="19"/>
      <c r="B16" s="19"/>
      <c r="C16" s="21"/>
      <c r="D16" s="19"/>
      <c r="E16" s="19"/>
      <c r="F16" s="23"/>
      <c r="G16" s="23"/>
      <c r="H16" s="23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</row>
    <row r="17" spans="1:199" ht="16.5" customHeight="1">
      <c r="A17" s="19"/>
      <c r="B17" s="19"/>
      <c r="C17" s="21"/>
      <c r="D17" s="19"/>
      <c r="E17" s="19"/>
      <c r="F17" s="23"/>
      <c r="G17" s="23"/>
      <c r="H17" s="23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</row>
    <row r="18" spans="1:199" ht="16.5" customHeight="1">
      <c r="A18" s="19"/>
      <c r="B18" s="19"/>
      <c r="C18" s="21"/>
      <c r="D18" s="19"/>
      <c r="E18" s="19"/>
      <c r="F18" s="23"/>
      <c r="G18" s="23"/>
      <c r="H18" s="23"/>
      <c r="I18" s="23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</row>
    <row r="19" spans="1:199" ht="16.5" customHeight="1">
      <c r="A19" s="29"/>
      <c r="B19" s="30"/>
      <c r="C19" s="31"/>
      <c r="D19" s="32"/>
      <c r="E19" s="32"/>
      <c r="F19" s="33"/>
      <c r="G19" s="33"/>
      <c r="I19" s="34"/>
      <c r="J19" s="63" t="s">
        <v>34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</row>
    <row r="20" spans="1:199" ht="16.5" customHeight="1">
      <c r="A20" s="35" t="s">
        <v>8</v>
      </c>
      <c r="B20" s="35"/>
      <c r="C20" s="13"/>
      <c r="D20" s="35"/>
      <c r="E20" s="13"/>
      <c r="F20" s="168" t="s">
        <v>19</v>
      </c>
      <c r="G20" s="13"/>
      <c r="H20" s="202" t="s">
        <v>135</v>
      </c>
      <c r="I20" s="34"/>
      <c r="J20" s="43">
        <v>10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</row>
    <row r="21" spans="1:199" ht="16.5" customHeight="1">
      <c r="A21" s="38" t="s">
        <v>9</v>
      </c>
      <c r="B21" s="39"/>
      <c r="C21" s="39"/>
      <c r="D21" s="39"/>
      <c r="E21" s="40"/>
      <c r="F21" s="39">
        <v>9</v>
      </c>
      <c r="G21" s="15"/>
      <c r="H21" s="55" t="s">
        <v>136</v>
      </c>
      <c r="I21" s="41"/>
      <c r="J21" s="175">
        <f>J22+J26</f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</row>
    <row r="22" spans="1:199" ht="16.5" customHeight="1">
      <c r="A22" s="38" t="s">
        <v>36</v>
      </c>
      <c r="B22" s="39"/>
      <c r="C22" s="39"/>
      <c r="D22" s="39"/>
      <c r="E22" s="40"/>
      <c r="F22" s="39">
        <v>9</v>
      </c>
      <c r="G22" s="15"/>
      <c r="H22" s="203" t="s">
        <v>137</v>
      </c>
      <c r="J22" s="175">
        <f>SUM(J23:J25)</f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</row>
    <row r="23" spans="1:199" ht="16.5" customHeight="1">
      <c r="A23" s="38" t="s">
        <v>36</v>
      </c>
      <c r="B23" s="38" t="s">
        <v>9</v>
      </c>
      <c r="C23" s="39"/>
      <c r="D23" s="39"/>
      <c r="E23" s="40"/>
      <c r="F23" s="39">
        <v>0</v>
      </c>
      <c r="G23" s="15"/>
      <c r="H23" s="95" t="s">
        <v>138</v>
      </c>
      <c r="I23" s="103"/>
      <c r="J23" s="101"/>
      <c r="K23" s="172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</row>
    <row r="24" spans="1:199" ht="16.5" customHeight="1">
      <c r="A24" s="38" t="s">
        <v>36</v>
      </c>
      <c r="B24" s="38" t="s">
        <v>36</v>
      </c>
      <c r="C24" s="39"/>
      <c r="D24" s="39"/>
      <c r="E24" s="40"/>
      <c r="F24" s="39">
        <v>0</v>
      </c>
      <c r="G24" s="15"/>
      <c r="H24" s="95" t="s">
        <v>139</v>
      </c>
      <c r="I24" s="103"/>
      <c r="J24" s="101"/>
      <c r="K24" s="172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</row>
    <row r="25" spans="1:199" ht="16.5" customHeight="1">
      <c r="A25" s="38" t="s">
        <v>36</v>
      </c>
      <c r="B25" s="38" t="s">
        <v>39</v>
      </c>
      <c r="C25" s="39"/>
      <c r="D25" s="39"/>
      <c r="E25" s="40"/>
      <c r="F25" s="39">
        <v>1</v>
      </c>
      <c r="G25" s="15"/>
      <c r="H25" s="95" t="s">
        <v>140</v>
      </c>
      <c r="I25" s="41"/>
      <c r="J25" s="101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</row>
    <row r="26" spans="1:199" ht="16.5" customHeight="1">
      <c r="A26" s="38" t="s">
        <v>35</v>
      </c>
      <c r="B26" s="39"/>
      <c r="C26" s="39"/>
      <c r="D26" s="39"/>
      <c r="E26" s="40"/>
      <c r="F26" s="39">
        <v>0</v>
      </c>
      <c r="G26" s="15"/>
      <c r="H26" s="94" t="s">
        <v>141</v>
      </c>
      <c r="I26" s="41"/>
      <c r="J26" s="175">
        <f>SUM(J27:J29)</f>
        <v>0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</row>
    <row r="27" spans="1:199" ht="16.5" customHeight="1">
      <c r="A27" s="38" t="s">
        <v>35</v>
      </c>
      <c r="B27" s="38" t="s">
        <v>9</v>
      </c>
      <c r="C27" s="39"/>
      <c r="D27" s="39"/>
      <c r="E27" s="40"/>
      <c r="F27" s="39">
        <v>1</v>
      </c>
      <c r="G27" s="15"/>
      <c r="H27" s="95" t="s">
        <v>138</v>
      </c>
      <c r="I27" s="41"/>
      <c r="J27" s="101"/>
      <c r="K27" s="17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</row>
    <row r="28" spans="1:199" ht="16.5" customHeight="1">
      <c r="A28" s="38" t="s">
        <v>35</v>
      </c>
      <c r="B28" s="38" t="s">
        <v>36</v>
      </c>
      <c r="C28" s="39"/>
      <c r="D28" s="39"/>
      <c r="E28" s="40"/>
      <c r="F28" s="39">
        <v>1</v>
      </c>
      <c r="G28" s="15"/>
      <c r="H28" s="95" t="s">
        <v>139</v>
      </c>
      <c r="I28" s="41"/>
      <c r="J28" s="98"/>
      <c r="K28" s="172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</row>
    <row r="29" spans="1:199" ht="16.5" customHeight="1">
      <c r="A29" s="38" t="s">
        <v>35</v>
      </c>
      <c r="B29" s="38" t="s">
        <v>39</v>
      </c>
      <c r="C29" s="39"/>
      <c r="D29" s="39"/>
      <c r="E29" s="40"/>
      <c r="F29" s="39">
        <v>2</v>
      </c>
      <c r="G29" s="15"/>
      <c r="H29" s="95" t="s">
        <v>140</v>
      </c>
      <c r="I29" s="41"/>
      <c r="J29" s="17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</row>
    <row r="30" spans="1:199" ht="16.5" customHeight="1">
      <c r="A30" s="119"/>
      <c r="B30" s="119"/>
      <c r="C30" s="120"/>
      <c r="D30" s="120"/>
      <c r="E30" s="64"/>
      <c r="F30" s="115"/>
      <c r="G30" s="15"/>
      <c r="H30" s="95"/>
      <c r="I30" s="42"/>
      <c r="J30" s="177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</row>
    <row r="31" spans="1:199" ht="16.5" customHeight="1">
      <c r="A31" s="38" t="s">
        <v>41</v>
      </c>
      <c r="B31" s="39"/>
      <c r="C31" s="39"/>
      <c r="D31" s="39"/>
      <c r="E31" s="40"/>
      <c r="F31" s="39">
        <v>1</v>
      </c>
      <c r="G31" s="15"/>
      <c r="H31" s="16" t="s">
        <v>142</v>
      </c>
      <c r="I31" s="41"/>
      <c r="J31" s="98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</row>
    <row r="32" spans="1:199" ht="16.5" customHeight="1">
      <c r="A32" s="38" t="s">
        <v>37</v>
      </c>
      <c r="B32" s="39"/>
      <c r="C32" s="39"/>
      <c r="D32" s="39"/>
      <c r="E32" s="40"/>
      <c r="F32" s="39">
        <v>2</v>
      </c>
      <c r="G32" s="15"/>
      <c r="H32" s="203" t="s">
        <v>143</v>
      </c>
      <c r="I32" s="41"/>
      <c r="J32" s="98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</row>
    <row r="33" spans="1:199" ht="16.5" customHeight="1">
      <c r="A33" s="118"/>
      <c r="B33" s="118"/>
      <c r="C33" s="118"/>
      <c r="D33" s="118"/>
      <c r="E33" s="64"/>
      <c r="F33" s="115"/>
      <c r="G33" s="15"/>
      <c r="H33" s="203" t="s">
        <v>144</v>
      </c>
      <c r="I33" s="41"/>
      <c r="J33" s="178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</row>
    <row r="34" spans="1:199" ht="16.5" customHeight="1">
      <c r="A34" s="115"/>
      <c r="B34" s="115"/>
      <c r="C34" s="115"/>
      <c r="D34" s="115"/>
      <c r="E34" s="64"/>
      <c r="F34" s="115"/>
      <c r="G34" s="15"/>
      <c r="I34" s="41"/>
      <c r="J34" s="179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</row>
    <row r="35" spans="1:199" ht="16.5" customHeight="1">
      <c r="A35" s="115"/>
      <c r="B35" s="115"/>
      <c r="C35" s="115"/>
      <c r="D35" s="115"/>
      <c r="E35" s="64"/>
      <c r="F35" s="115"/>
      <c r="G35" s="45"/>
      <c r="H35" s="93" t="s">
        <v>145</v>
      </c>
      <c r="I35" s="41"/>
      <c r="J35" s="179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</row>
    <row r="36" spans="1:199" ht="16.5" customHeight="1">
      <c r="A36" s="38" t="s">
        <v>43</v>
      </c>
      <c r="B36" s="39"/>
      <c r="C36" s="39"/>
      <c r="D36" s="39"/>
      <c r="E36" s="40"/>
      <c r="F36" s="39">
        <v>3</v>
      </c>
      <c r="G36" s="15"/>
      <c r="H36" s="203" t="s">
        <v>146</v>
      </c>
      <c r="I36" s="41"/>
      <c r="J36" s="175">
        <f>J37+J40+SUM(J43:J53)</f>
        <v>0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</row>
    <row r="37" spans="1:199" ht="16.5" customHeight="1">
      <c r="A37" s="38" t="s">
        <v>43</v>
      </c>
      <c r="B37" s="38" t="s">
        <v>9</v>
      </c>
      <c r="C37" s="39"/>
      <c r="D37" s="39"/>
      <c r="E37" s="40"/>
      <c r="F37" s="39">
        <v>4</v>
      </c>
      <c r="G37" s="15"/>
      <c r="H37" s="95" t="s">
        <v>147</v>
      </c>
      <c r="I37" s="41"/>
      <c r="J37" s="175">
        <f>SUM(J38:J39)</f>
        <v>0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</row>
    <row r="38" spans="1:199" ht="16.5" customHeight="1">
      <c r="A38" s="38" t="s">
        <v>43</v>
      </c>
      <c r="B38" s="38" t="s">
        <v>9</v>
      </c>
      <c r="C38" s="38" t="s">
        <v>9</v>
      </c>
      <c r="D38" s="39"/>
      <c r="E38" s="40"/>
      <c r="F38" s="39">
        <v>5</v>
      </c>
      <c r="G38" s="15"/>
      <c r="H38" s="102" t="s">
        <v>148</v>
      </c>
      <c r="I38" s="50"/>
      <c r="J38" s="10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</row>
    <row r="39" spans="1:199" ht="16.5" customHeight="1">
      <c r="A39" s="38" t="s">
        <v>43</v>
      </c>
      <c r="B39" s="38" t="s">
        <v>9</v>
      </c>
      <c r="C39" s="38" t="s">
        <v>36</v>
      </c>
      <c r="D39" s="39"/>
      <c r="E39" s="40"/>
      <c r="F39" s="39">
        <v>5</v>
      </c>
      <c r="G39" s="15"/>
      <c r="H39" s="102" t="s">
        <v>149</v>
      </c>
      <c r="I39" s="50"/>
      <c r="J39" s="176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</row>
    <row r="40" spans="1:199" ht="16.5" customHeight="1">
      <c r="A40" s="38" t="s">
        <v>43</v>
      </c>
      <c r="B40" s="38" t="s">
        <v>36</v>
      </c>
      <c r="C40" s="39"/>
      <c r="D40" s="39"/>
      <c r="E40" s="40"/>
      <c r="F40" s="39">
        <v>4</v>
      </c>
      <c r="G40" s="45"/>
      <c r="H40" s="95" t="s">
        <v>150</v>
      </c>
      <c r="I40" s="41"/>
      <c r="J40" s="99">
        <f>SUM(J41:J42)</f>
        <v>0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</row>
    <row r="41" spans="1:199" ht="16.5" customHeight="1">
      <c r="A41" s="38" t="s">
        <v>43</v>
      </c>
      <c r="B41" s="38" t="s">
        <v>36</v>
      </c>
      <c r="C41" s="38" t="s">
        <v>9</v>
      </c>
      <c r="D41" s="39"/>
      <c r="E41" s="40"/>
      <c r="F41" s="39">
        <v>5</v>
      </c>
      <c r="G41" s="45"/>
      <c r="H41" s="102" t="s">
        <v>151</v>
      </c>
      <c r="I41" s="42"/>
      <c r="J41" s="100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</row>
    <row r="42" spans="1:199" ht="16.5" customHeight="1">
      <c r="A42" s="38" t="s">
        <v>43</v>
      </c>
      <c r="B42" s="38" t="s">
        <v>36</v>
      </c>
      <c r="C42" s="38" t="s">
        <v>36</v>
      </c>
      <c r="D42" s="39"/>
      <c r="E42" s="40"/>
      <c r="F42" s="39">
        <v>5</v>
      </c>
      <c r="G42" s="45"/>
      <c r="H42" s="102" t="s">
        <v>152</v>
      </c>
      <c r="I42" s="42"/>
      <c r="J42" s="101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</row>
    <row r="43" spans="1:199" ht="16.5" customHeight="1">
      <c r="A43" s="38" t="s">
        <v>43</v>
      </c>
      <c r="B43" s="38" t="s">
        <v>39</v>
      </c>
      <c r="C43" s="39"/>
      <c r="D43" s="39"/>
      <c r="E43" s="40"/>
      <c r="F43" s="39">
        <v>5</v>
      </c>
      <c r="G43" s="45"/>
      <c r="H43" s="95" t="s">
        <v>153</v>
      </c>
      <c r="I43" s="46"/>
      <c r="J43" s="176"/>
      <c r="K43" s="15"/>
      <c r="L43" s="15"/>
      <c r="M43" s="96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</row>
    <row r="44" spans="1:199" ht="16.5" customHeight="1">
      <c r="A44" s="38" t="s">
        <v>43</v>
      </c>
      <c r="B44" s="38" t="s">
        <v>35</v>
      </c>
      <c r="C44" s="39"/>
      <c r="D44" s="39"/>
      <c r="E44" s="40"/>
      <c r="F44" s="39">
        <v>5</v>
      </c>
      <c r="G44" s="15"/>
      <c r="H44" s="104" t="s">
        <v>154</v>
      </c>
      <c r="I44" s="41"/>
      <c r="J44" s="101"/>
      <c r="K44" s="15"/>
      <c r="L44" s="15"/>
      <c r="M44" s="94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</row>
    <row r="45" spans="1:199" ht="16.5" customHeight="1">
      <c r="A45" s="38" t="s">
        <v>43</v>
      </c>
      <c r="B45" s="38" t="s">
        <v>40</v>
      </c>
      <c r="C45" s="39"/>
      <c r="D45" s="39"/>
      <c r="E45" s="40"/>
      <c r="F45" s="39">
        <v>6</v>
      </c>
      <c r="G45" s="15"/>
      <c r="H45" s="104" t="s">
        <v>155</v>
      </c>
      <c r="I45" s="41"/>
      <c r="J45" s="101"/>
      <c r="K45" s="15"/>
      <c r="L45" s="15"/>
      <c r="M45" s="94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</row>
    <row r="46" spans="1:199" ht="16.5" customHeight="1">
      <c r="A46" s="38" t="s">
        <v>43</v>
      </c>
      <c r="B46" s="38" t="s">
        <v>41</v>
      </c>
      <c r="C46" s="39"/>
      <c r="D46" s="39"/>
      <c r="E46" s="40"/>
      <c r="F46" s="39">
        <v>6</v>
      </c>
      <c r="G46" s="15"/>
      <c r="H46" s="105" t="s">
        <v>156</v>
      </c>
      <c r="I46" s="41"/>
      <c r="J46" s="101"/>
      <c r="K46" s="15"/>
      <c r="L46" s="15"/>
      <c r="M46" s="94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</row>
    <row r="47" spans="1:199" ht="16.5" customHeight="1">
      <c r="A47" s="121" t="s">
        <v>43</v>
      </c>
      <c r="B47" s="121" t="s">
        <v>42</v>
      </c>
      <c r="C47" s="51"/>
      <c r="D47" s="51"/>
      <c r="E47" s="40"/>
      <c r="F47" s="39">
        <v>7</v>
      </c>
      <c r="G47" s="52"/>
      <c r="H47" s="105" t="s">
        <v>157</v>
      </c>
      <c r="I47" s="53"/>
      <c r="J47" s="176"/>
      <c r="K47" s="15"/>
      <c r="L47" s="15"/>
      <c r="M47" s="106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</row>
    <row r="48" spans="1:199" ht="16.5" customHeight="1">
      <c r="A48" s="38" t="s">
        <v>43</v>
      </c>
      <c r="B48" s="38" t="s">
        <v>37</v>
      </c>
      <c r="C48" s="39"/>
      <c r="D48" s="39"/>
      <c r="E48" s="40"/>
      <c r="F48" s="39">
        <v>7</v>
      </c>
      <c r="G48" s="15"/>
      <c r="H48" s="104" t="s">
        <v>158</v>
      </c>
      <c r="I48" s="41"/>
      <c r="J48" s="100"/>
      <c r="K48" s="15"/>
      <c r="L48" s="15"/>
      <c r="M48" s="94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</row>
    <row r="49" spans="1:199" ht="16.5" customHeight="1">
      <c r="A49" s="38" t="s">
        <v>43</v>
      </c>
      <c r="B49" s="38" t="s">
        <v>50</v>
      </c>
      <c r="C49" s="39"/>
      <c r="D49" s="39"/>
      <c r="E49" s="40"/>
      <c r="F49" s="39">
        <v>8</v>
      </c>
      <c r="G49" s="15"/>
      <c r="H49" s="104" t="s">
        <v>159</v>
      </c>
      <c r="I49" s="41"/>
      <c r="J49" s="101"/>
      <c r="K49" s="15"/>
      <c r="L49" s="15"/>
      <c r="M49" s="94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</row>
    <row r="50" spans="1:13" ht="16.5" customHeight="1">
      <c r="A50" s="38" t="s">
        <v>43</v>
      </c>
      <c r="B50" s="38" t="s">
        <v>43</v>
      </c>
      <c r="C50" s="39"/>
      <c r="D50" s="39"/>
      <c r="E50" s="40"/>
      <c r="F50" s="39">
        <v>8</v>
      </c>
      <c r="G50" s="15"/>
      <c r="H50" s="95" t="s">
        <v>160</v>
      </c>
      <c r="I50" s="41"/>
      <c r="J50" s="101"/>
      <c r="M50" s="94"/>
    </row>
    <row r="51" spans="1:13" ht="16.5" customHeight="1">
      <c r="A51" s="38" t="s">
        <v>43</v>
      </c>
      <c r="B51" s="38" t="s">
        <v>44</v>
      </c>
      <c r="C51" s="39"/>
      <c r="D51" s="39"/>
      <c r="E51" s="40"/>
      <c r="F51" s="39">
        <v>9</v>
      </c>
      <c r="G51" s="15"/>
      <c r="H51" s="104" t="s">
        <v>161</v>
      </c>
      <c r="I51" s="41"/>
      <c r="J51" s="98"/>
      <c r="M51" s="94"/>
    </row>
    <row r="52" spans="1:13" ht="16.5" customHeight="1">
      <c r="A52" s="38" t="s">
        <v>43</v>
      </c>
      <c r="B52" s="38" t="s">
        <v>45</v>
      </c>
      <c r="C52" s="39"/>
      <c r="D52" s="39"/>
      <c r="E52" s="40"/>
      <c r="F52" s="39">
        <v>9</v>
      </c>
      <c r="G52" s="15"/>
      <c r="H52" s="104" t="s">
        <v>162</v>
      </c>
      <c r="I52" s="41"/>
      <c r="J52" s="98"/>
      <c r="M52" s="94"/>
    </row>
    <row r="53" spans="1:13" ht="16.5" customHeight="1">
      <c r="A53" s="38" t="s">
        <v>43</v>
      </c>
      <c r="B53" s="38" t="s">
        <v>46</v>
      </c>
      <c r="C53" s="39"/>
      <c r="D53" s="39"/>
      <c r="E53" s="40"/>
      <c r="F53" s="39">
        <v>0</v>
      </c>
      <c r="G53" s="15"/>
      <c r="H53" s="95" t="s">
        <v>196</v>
      </c>
      <c r="I53" s="41"/>
      <c r="J53" s="98"/>
      <c r="M53" s="94"/>
    </row>
    <row r="54" spans="1:10" ht="16.5" customHeight="1">
      <c r="A54" s="116"/>
      <c r="B54" s="117"/>
      <c r="C54" s="117"/>
      <c r="D54" s="117"/>
      <c r="E54" s="64"/>
      <c r="F54" s="117"/>
      <c r="G54" s="15"/>
      <c r="H54" s="94"/>
      <c r="I54" s="41"/>
      <c r="J54" s="177"/>
    </row>
    <row r="55" spans="1:10" ht="16.5" customHeight="1">
      <c r="A55" s="38" t="s">
        <v>45</v>
      </c>
      <c r="B55" s="39"/>
      <c r="C55" s="39"/>
      <c r="D55" s="39"/>
      <c r="E55" s="40"/>
      <c r="F55" s="39">
        <v>4</v>
      </c>
      <c r="G55" s="15"/>
      <c r="H55" s="203" t="s">
        <v>163</v>
      </c>
      <c r="I55" s="41"/>
      <c r="J55" s="98"/>
    </row>
    <row r="56" spans="1:10" ht="16.5" customHeight="1">
      <c r="A56" s="38" t="s">
        <v>48</v>
      </c>
      <c r="B56" s="39"/>
      <c r="C56" s="39"/>
      <c r="D56" s="39"/>
      <c r="E56" s="40"/>
      <c r="F56" s="39">
        <v>5</v>
      </c>
      <c r="G56" s="15"/>
      <c r="H56" s="203" t="s">
        <v>164</v>
      </c>
      <c r="I56" s="41"/>
      <c r="J56" s="101"/>
    </row>
    <row r="57" ht="16.5" customHeight="1"/>
    <row r="58" spans="1:199" ht="6.75" customHeight="1">
      <c r="A58" s="47"/>
      <c r="B58" s="47"/>
      <c r="C58" s="47"/>
      <c r="D58" s="47"/>
      <c r="E58" s="47"/>
      <c r="F58" s="47"/>
      <c r="G58" s="47"/>
      <c r="H58" s="47"/>
      <c r="I58" s="47"/>
      <c r="J58" s="48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</row>
    <row r="59" ht="14.25" customHeight="1"/>
    <row r="60" ht="14.25" customHeight="1"/>
    <row r="61" spans="8:10" ht="14.25" customHeight="1">
      <c r="H61" s="1" t="s">
        <v>213</v>
      </c>
      <c r="I61" s="204"/>
      <c r="J61" s="205"/>
    </row>
    <row r="62" spans="8:10" ht="14.25" customHeight="1">
      <c r="H62" s="206"/>
      <c r="I62" s="207"/>
      <c r="J62" s="208"/>
    </row>
    <row r="63" spans="8:10" ht="14.25" customHeight="1">
      <c r="H63" s="206"/>
      <c r="I63" s="207"/>
      <c r="J63" s="208"/>
    </row>
    <row r="64" spans="8:10" ht="14.25" customHeight="1">
      <c r="H64" s="206"/>
      <c r="I64" s="207"/>
      <c r="J64" s="208"/>
    </row>
    <row r="65" spans="8:10" ht="14.25" customHeight="1">
      <c r="H65" s="209"/>
      <c r="I65" s="210"/>
      <c r="J65" s="211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</sheetData>
  <sheetProtection/>
  <mergeCells count="4">
    <mergeCell ref="J8:J9"/>
    <mergeCell ref="A10:G10"/>
    <mergeCell ref="A11:G11"/>
    <mergeCell ref="H61:J6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3.140625" style="27" customWidth="1"/>
    <col min="6" max="6" width="7.8515625" style="27" customWidth="1"/>
    <col min="7" max="7" width="52.8515625" style="27" customWidth="1"/>
    <col min="8" max="8" width="4.7109375" style="122" customWidth="1"/>
    <col min="9" max="9" width="15.00390625" style="27" customWidth="1"/>
    <col min="10" max="10" width="15.00390625" style="123" customWidth="1"/>
    <col min="11" max="11" width="15.00390625" style="124" customWidth="1"/>
    <col min="12" max="12" width="15.00390625" style="123" customWidth="1"/>
    <col min="13" max="14" width="9.140625" style="123" customWidth="1"/>
    <col min="15" max="16384" width="9.140625" style="123" customWidth="1"/>
  </cols>
  <sheetData>
    <row r="1" spans="8:9" ht="14.25" customHeight="1">
      <c r="H1" s="27"/>
      <c r="I1" s="122"/>
    </row>
    <row r="2" spans="8:9" ht="14.25" customHeight="1">
      <c r="H2" s="27"/>
      <c r="I2" s="122"/>
    </row>
    <row r="3" ht="16.5" customHeight="1"/>
    <row r="4" spans="1:13" ht="16.5" customHeight="1">
      <c r="A4" s="49" t="s">
        <v>20</v>
      </c>
      <c r="B4" s="125"/>
      <c r="C4" s="125"/>
      <c r="D4" s="126"/>
      <c r="E4" s="125"/>
      <c r="F4" s="125"/>
      <c r="G4" s="125"/>
      <c r="H4" s="123"/>
      <c r="I4" s="122" t="s">
        <v>21</v>
      </c>
      <c r="J4" s="187">
        <v>40623</v>
      </c>
      <c r="M4" s="127"/>
    </row>
    <row r="5" spans="1:10" ht="16.5" customHeight="1">
      <c r="A5" s="20">
        <f>IF(ISBLANK(Raportoija),"",Raportoija)</f>
      </c>
      <c r="B5" s="125"/>
      <c r="C5" s="125"/>
      <c r="D5" s="128"/>
      <c r="E5" s="129"/>
      <c r="F5" s="129"/>
      <c r="G5" s="129"/>
      <c r="H5" s="123"/>
      <c r="I5" s="122" t="s">
        <v>17</v>
      </c>
      <c r="J5" s="188"/>
    </row>
    <row r="6" spans="1:10" ht="16.5" customHeight="1">
      <c r="A6" s="26"/>
      <c r="H6" s="123"/>
      <c r="I6" s="122" t="s">
        <v>26</v>
      </c>
      <c r="J6" s="187">
        <v>40634</v>
      </c>
    </row>
    <row r="7" spans="1:9" ht="16.5" customHeight="1">
      <c r="A7" s="123"/>
      <c r="H7" s="123"/>
      <c r="I7" s="122"/>
    </row>
    <row r="8" spans="1:10" ht="16.5" customHeight="1">
      <c r="A8" s="130" t="s">
        <v>165</v>
      </c>
      <c r="H8" s="123"/>
      <c r="I8" s="122"/>
      <c r="J8" s="216" t="s">
        <v>62</v>
      </c>
    </row>
    <row r="9" spans="1:10" ht="16.5" customHeight="1">
      <c r="A9" s="123"/>
      <c r="J9" s="217"/>
    </row>
    <row r="10" spans="1:9" ht="33" customHeight="1">
      <c r="A10" s="214" t="s">
        <v>53</v>
      </c>
      <c r="B10" s="214"/>
      <c r="C10" s="214"/>
      <c r="D10" s="214"/>
      <c r="E10" s="214"/>
      <c r="F10" s="214"/>
      <c r="G10" s="186" t="s">
        <v>63</v>
      </c>
      <c r="I10" s="171"/>
    </row>
    <row r="11" spans="1:10" ht="33" customHeight="1">
      <c r="A11" s="215" t="s">
        <v>18</v>
      </c>
      <c r="B11" s="215"/>
      <c r="C11" s="215"/>
      <c r="D11" s="215"/>
      <c r="E11" s="215"/>
      <c r="F11" s="215"/>
      <c r="G11" s="166" t="s">
        <v>52</v>
      </c>
      <c r="I11" s="171"/>
      <c r="J11" s="171"/>
    </row>
    <row r="12" spans="1:10" ht="16.5" customHeight="1">
      <c r="A12" s="28" t="s">
        <v>6</v>
      </c>
      <c r="G12" s="22" t="s">
        <v>32</v>
      </c>
      <c r="I12" s="171"/>
      <c r="J12" s="171"/>
    </row>
    <row r="13" spans="1:9" ht="16.5" customHeight="1">
      <c r="A13" s="28" t="s">
        <v>4</v>
      </c>
      <c r="B13" s="123"/>
      <c r="C13" s="123"/>
      <c r="D13" s="123"/>
      <c r="E13" s="123"/>
      <c r="F13" s="123"/>
      <c r="G13" s="22" t="s">
        <v>67</v>
      </c>
      <c r="H13" s="131"/>
      <c r="I13" s="131"/>
    </row>
    <row r="14" spans="1:7" ht="16.5" customHeight="1">
      <c r="A14" s="28" t="s">
        <v>7</v>
      </c>
      <c r="G14" s="22" t="s">
        <v>69</v>
      </c>
    </row>
    <row r="15" ht="16.5" customHeight="1">
      <c r="A15" s="26"/>
    </row>
    <row r="16" ht="16.5" customHeight="1"/>
    <row r="17" spans="1:9" ht="16.5" customHeight="1">
      <c r="A17" s="132"/>
      <c r="I17" s="123"/>
    </row>
    <row r="18" spans="1:12" ht="16.5" customHeight="1">
      <c r="A18" s="123"/>
      <c r="B18" s="123"/>
      <c r="C18" s="123"/>
      <c r="D18" s="123"/>
      <c r="E18" s="123"/>
      <c r="H18" s="40"/>
      <c r="I18" s="123"/>
      <c r="J18" s="16"/>
      <c r="K18" s="133"/>
      <c r="L18" s="133"/>
    </row>
    <row r="19" spans="1:12" ht="16.5" customHeight="1">
      <c r="A19" s="123"/>
      <c r="B19" s="123"/>
      <c r="C19" s="123"/>
      <c r="D19" s="123"/>
      <c r="E19" s="123"/>
      <c r="H19" s="40"/>
      <c r="I19" s="134" t="s">
        <v>166</v>
      </c>
      <c r="J19" s="134" t="s">
        <v>167</v>
      </c>
      <c r="K19" s="155"/>
      <c r="L19" s="155"/>
    </row>
    <row r="20" spans="1:12" ht="16.5" customHeight="1">
      <c r="A20" s="169" t="s">
        <v>8</v>
      </c>
      <c r="B20" s="125"/>
      <c r="C20" s="125"/>
      <c r="D20" s="125"/>
      <c r="E20" s="168" t="s">
        <v>19</v>
      </c>
      <c r="H20" s="40"/>
      <c r="I20" s="135">
        <v>10</v>
      </c>
      <c r="J20" s="135">
        <v>15</v>
      </c>
      <c r="K20" s="156"/>
      <c r="L20" s="156"/>
    </row>
    <row r="21" spans="1:16" ht="16.5" customHeight="1">
      <c r="A21" s="161" t="s">
        <v>9</v>
      </c>
      <c r="B21" s="161"/>
      <c r="C21" s="161"/>
      <c r="D21" s="138"/>
      <c r="E21" s="161" t="s">
        <v>58</v>
      </c>
      <c r="G21" s="139" t="s">
        <v>168</v>
      </c>
      <c r="H21" s="140"/>
      <c r="I21" s="141">
        <f>I22+I27+I33</f>
        <v>0</v>
      </c>
      <c r="J21" s="141">
        <f>J22+J27+J33</f>
        <v>0</v>
      </c>
      <c r="K21" s="157"/>
      <c r="L21" s="157"/>
      <c r="O21" s="142"/>
      <c r="P21" s="142"/>
    </row>
    <row r="22" spans="1:16" ht="16.5" customHeight="1">
      <c r="A22" s="161" t="s">
        <v>9</v>
      </c>
      <c r="B22" s="161" t="s">
        <v>9</v>
      </c>
      <c r="C22" s="161"/>
      <c r="D22" s="138"/>
      <c r="E22" s="161" t="s">
        <v>59</v>
      </c>
      <c r="G22" s="143" t="s">
        <v>169</v>
      </c>
      <c r="H22" s="140"/>
      <c r="I22" s="141">
        <f>SUM(I23:I26)</f>
        <v>0</v>
      </c>
      <c r="J22" s="141">
        <f>SUM(J23:J26)</f>
        <v>0</v>
      </c>
      <c r="K22" s="157"/>
      <c r="L22" s="157"/>
      <c r="O22" s="142"/>
      <c r="P22" s="142"/>
    </row>
    <row r="23" spans="1:16" ht="16.5" customHeight="1">
      <c r="A23" s="161" t="s">
        <v>9</v>
      </c>
      <c r="B23" s="161" t="s">
        <v>9</v>
      </c>
      <c r="C23" s="160" t="s">
        <v>9</v>
      </c>
      <c r="D23" s="138"/>
      <c r="E23" s="161" t="s">
        <v>60</v>
      </c>
      <c r="F23" s="123"/>
      <c r="G23" s="144" t="s">
        <v>170</v>
      </c>
      <c r="H23" s="145"/>
      <c r="I23" s="146"/>
      <c r="J23" s="146"/>
      <c r="K23" s="157"/>
      <c r="L23" s="157"/>
      <c r="O23" s="142"/>
      <c r="P23" s="142"/>
    </row>
    <row r="24" spans="1:16" ht="16.5" customHeight="1">
      <c r="A24" s="161" t="s">
        <v>9</v>
      </c>
      <c r="B24" s="161" t="s">
        <v>9</v>
      </c>
      <c r="C24" s="161">
        <v>10</v>
      </c>
      <c r="D24" s="138"/>
      <c r="E24" s="161" t="s">
        <v>60</v>
      </c>
      <c r="G24" s="144" t="s">
        <v>171</v>
      </c>
      <c r="H24" s="140"/>
      <c r="I24" s="146"/>
      <c r="J24" s="146"/>
      <c r="K24" s="157"/>
      <c r="L24" s="157"/>
      <c r="O24" s="142"/>
      <c r="P24" s="142"/>
    </row>
    <row r="25" spans="1:16" ht="16.5" customHeight="1">
      <c r="A25" s="161" t="s">
        <v>9</v>
      </c>
      <c r="B25" s="161" t="s">
        <v>9</v>
      </c>
      <c r="C25" s="161">
        <v>15</v>
      </c>
      <c r="D25" s="138"/>
      <c r="E25" s="161" t="s">
        <v>64</v>
      </c>
      <c r="G25" s="144" t="s">
        <v>172</v>
      </c>
      <c r="H25" s="140"/>
      <c r="I25" s="146"/>
      <c r="J25" s="146"/>
      <c r="K25" s="157"/>
      <c r="L25" s="157"/>
      <c r="O25" s="142"/>
      <c r="P25" s="142"/>
    </row>
    <row r="26" spans="1:16" ht="16.5" customHeight="1">
      <c r="A26" s="161" t="s">
        <v>9</v>
      </c>
      <c r="B26" s="161" t="s">
        <v>9</v>
      </c>
      <c r="C26" s="161">
        <v>20</v>
      </c>
      <c r="D26" s="138"/>
      <c r="E26" s="161" t="s">
        <v>64</v>
      </c>
      <c r="G26" s="144" t="s">
        <v>94</v>
      </c>
      <c r="H26" s="140"/>
      <c r="I26" s="146"/>
      <c r="J26" s="146"/>
      <c r="K26" s="157"/>
      <c r="L26" s="157"/>
      <c r="O26" s="142"/>
      <c r="P26" s="142"/>
    </row>
    <row r="27" spans="1:16" ht="16.5" customHeight="1">
      <c r="A27" s="161" t="s">
        <v>9</v>
      </c>
      <c r="B27" s="161" t="s">
        <v>36</v>
      </c>
      <c r="C27" s="160"/>
      <c r="D27" s="138"/>
      <c r="E27" s="161" t="s">
        <v>59</v>
      </c>
      <c r="G27" s="143" t="s">
        <v>173</v>
      </c>
      <c r="H27" s="140"/>
      <c r="I27" s="141">
        <f>SUM(I28:I32)</f>
        <v>0</v>
      </c>
      <c r="J27" s="141">
        <f>SUM(J28:J32)</f>
        <v>0</v>
      </c>
      <c r="K27" s="157"/>
      <c r="L27" s="157"/>
      <c r="O27" s="142"/>
      <c r="P27" s="142"/>
    </row>
    <row r="28" spans="1:16" ht="16.5" customHeight="1">
      <c r="A28" s="161" t="s">
        <v>9</v>
      </c>
      <c r="B28" s="161" t="s">
        <v>36</v>
      </c>
      <c r="C28" s="160" t="s">
        <v>9</v>
      </c>
      <c r="D28" s="138"/>
      <c r="E28" s="161" t="s">
        <v>60</v>
      </c>
      <c r="G28" s="144" t="s">
        <v>96</v>
      </c>
      <c r="H28" s="140"/>
      <c r="I28" s="146"/>
      <c r="J28" s="146"/>
      <c r="K28" s="157"/>
      <c r="L28" s="157"/>
      <c r="O28" s="142"/>
      <c r="P28" s="142"/>
    </row>
    <row r="29" spans="1:16" ht="16.5" customHeight="1">
      <c r="A29" s="161" t="s">
        <v>9</v>
      </c>
      <c r="B29" s="161" t="s">
        <v>36</v>
      </c>
      <c r="C29" s="161">
        <v>10</v>
      </c>
      <c r="D29" s="138"/>
      <c r="E29" s="161" t="s">
        <v>60</v>
      </c>
      <c r="G29" s="144" t="s">
        <v>97</v>
      </c>
      <c r="H29" s="140"/>
      <c r="I29" s="146"/>
      <c r="J29" s="146"/>
      <c r="K29" s="157"/>
      <c r="L29" s="157"/>
      <c r="O29" s="142"/>
      <c r="P29" s="142"/>
    </row>
    <row r="30" spans="1:16" ht="16.5" customHeight="1">
      <c r="A30" s="161" t="s">
        <v>9</v>
      </c>
      <c r="B30" s="161" t="s">
        <v>36</v>
      </c>
      <c r="C30" s="161">
        <v>15</v>
      </c>
      <c r="D30" s="138"/>
      <c r="E30" s="161" t="s">
        <v>64</v>
      </c>
      <c r="G30" s="144" t="s">
        <v>98</v>
      </c>
      <c r="H30" s="140"/>
      <c r="I30" s="146"/>
      <c r="J30" s="146"/>
      <c r="K30" s="157"/>
      <c r="L30" s="157"/>
      <c r="O30" s="142"/>
      <c r="P30" s="142"/>
    </row>
    <row r="31" spans="1:16" ht="16.5" customHeight="1">
      <c r="A31" s="161" t="s">
        <v>9</v>
      </c>
      <c r="B31" s="161" t="s">
        <v>36</v>
      </c>
      <c r="C31" s="161">
        <v>20</v>
      </c>
      <c r="D31" s="138"/>
      <c r="E31" s="161" t="s">
        <v>64</v>
      </c>
      <c r="G31" s="144" t="s">
        <v>99</v>
      </c>
      <c r="H31" s="140"/>
      <c r="I31" s="146"/>
      <c r="J31" s="146"/>
      <c r="K31" s="157"/>
      <c r="L31" s="157"/>
      <c r="P31" s="142"/>
    </row>
    <row r="32" spans="1:16" ht="16.5" customHeight="1">
      <c r="A32" s="161" t="s">
        <v>9</v>
      </c>
      <c r="B32" s="161" t="s">
        <v>36</v>
      </c>
      <c r="C32" s="161">
        <v>25</v>
      </c>
      <c r="D32" s="138"/>
      <c r="E32" s="161" t="s">
        <v>65</v>
      </c>
      <c r="G32" s="144" t="s">
        <v>100</v>
      </c>
      <c r="H32" s="140"/>
      <c r="I32" s="146"/>
      <c r="J32" s="146"/>
      <c r="K32" s="157"/>
      <c r="L32" s="157"/>
      <c r="O32" s="142"/>
      <c r="P32" s="142"/>
    </row>
    <row r="33" spans="1:16" ht="16.5" customHeight="1">
      <c r="A33" s="161" t="s">
        <v>9</v>
      </c>
      <c r="B33" s="161" t="s">
        <v>39</v>
      </c>
      <c r="C33" s="160"/>
      <c r="D33" s="138"/>
      <c r="E33" s="161" t="s">
        <v>60</v>
      </c>
      <c r="G33" s="143" t="s">
        <v>174</v>
      </c>
      <c r="H33" s="140"/>
      <c r="I33" s="141">
        <f>SUM(I34:I39)</f>
        <v>0</v>
      </c>
      <c r="J33" s="141">
        <f>SUM(J34:J39)</f>
        <v>0</v>
      </c>
      <c r="K33" s="157"/>
      <c r="L33" s="157"/>
      <c r="O33" s="142"/>
      <c r="P33" s="142"/>
    </row>
    <row r="34" spans="1:12" ht="16.5" customHeight="1">
      <c r="A34" s="161" t="s">
        <v>9</v>
      </c>
      <c r="B34" s="161" t="s">
        <v>39</v>
      </c>
      <c r="C34" s="160" t="s">
        <v>9</v>
      </c>
      <c r="D34" s="138"/>
      <c r="E34" s="161" t="s">
        <v>64</v>
      </c>
      <c r="G34" s="144" t="s">
        <v>102</v>
      </c>
      <c r="H34" s="140"/>
      <c r="I34" s="146"/>
      <c r="J34" s="146"/>
      <c r="K34" s="157"/>
      <c r="L34" s="157"/>
    </row>
    <row r="35" spans="1:16" ht="16.5" customHeight="1">
      <c r="A35" s="161" t="s">
        <v>9</v>
      </c>
      <c r="B35" s="161" t="s">
        <v>39</v>
      </c>
      <c r="C35" s="161">
        <v>10</v>
      </c>
      <c r="D35" s="138"/>
      <c r="E35" s="161" t="s">
        <v>64</v>
      </c>
      <c r="G35" s="144" t="s">
        <v>175</v>
      </c>
      <c r="H35" s="140"/>
      <c r="I35" s="146"/>
      <c r="J35" s="146"/>
      <c r="K35" s="157"/>
      <c r="L35" s="157"/>
      <c r="O35" s="142"/>
      <c r="P35" s="142"/>
    </row>
    <row r="36" spans="1:16" ht="16.5" customHeight="1">
      <c r="A36" s="161" t="s">
        <v>9</v>
      </c>
      <c r="B36" s="161" t="s">
        <v>39</v>
      </c>
      <c r="C36" s="161">
        <v>20</v>
      </c>
      <c r="D36" s="138"/>
      <c r="E36" s="161" t="s">
        <v>65</v>
      </c>
      <c r="G36" s="144" t="s">
        <v>104</v>
      </c>
      <c r="H36" s="140"/>
      <c r="I36" s="146"/>
      <c r="J36" s="146"/>
      <c r="K36" s="157"/>
      <c r="L36" s="157"/>
      <c r="O36" s="142"/>
      <c r="P36" s="142"/>
    </row>
    <row r="37" spans="1:16" ht="16.5" customHeight="1">
      <c r="A37" s="161" t="s">
        <v>9</v>
      </c>
      <c r="B37" s="161" t="s">
        <v>39</v>
      </c>
      <c r="C37" s="161">
        <v>25</v>
      </c>
      <c r="D37" s="138"/>
      <c r="E37" s="161" t="s">
        <v>54</v>
      </c>
      <c r="G37" s="144" t="s">
        <v>105</v>
      </c>
      <c r="H37" s="140"/>
      <c r="I37" s="146"/>
      <c r="J37" s="146"/>
      <c r="K37" s="157"/>
      <c r="L37" s="157"/>
      <c r="O37" s="142"/>
      <c r="P37" s="142"/>
    </row>
    <row r="38" spans="1:16" ht="16.5" customHeight="1">
      <c r="A38" s="161" t="s">
        <v>9</v>
      </c>
      <c r="B38" s="161" t="s">
        <v>39</v>
      </c>
      <c r="C38" s="161">
        <v>30</v>
      </c>
      <c r="D38" s="138"/>
      <c r="E38" s="161" t="s">
        <v>54</v>
      </c>
      <c r="G38" s="144" t="s">
        <v>106</v>
      </c>
      <c r="H38" s="140"/>
      <c r="I38" s="146"/>
      <c r="J38" s="146"/>
      <c r="K38" s="158"/>
      <c r="L38" s="157"/>
      <c r="O38" s="142"/>
      <c r="P38" s="142"/>
    </row>
    <row r="39" spans="1:16" ht="16.5" customHeight="1">
      <c r="A39" s="161" t="s">
        <v>9</v>
      </c>
      <c r="B39" s="161" t="s">
        <v>39</v>
      </c>
      <c r="C39" s="161">
        <v>35</v>
      </c>
      <c r="D39" s="138"/>
      <c r="E39" s="161" t="s">
        <v>55</v>
      </c>
      <c r="G39" s="144" t="s">
        <v>101</v>
      </c>
      <c r="H39" s="140"/>
      <c r="I39" s="146"/>
      <c r="J39" s="146"/>
      <c r="K39" s="158"/>
      <c r="L39" s="157"/>
      <c r="O39" s="142"/>
      <c r="P39" s="142"/>
    </row>
    <row r="40" spans="7:16" ht="16.5" customHeight="1">
      <c r="G40" s="123"/>
      <c r="H40" s="140"/>
      <c r="J40" s="27"/>
      <c r="K40" s="55"/>
      <c r="L40" s="55"/>
      <c r="O40" s="142"/>
      <c r="P40" s="142"/>
    </row>
    <row r="41" spans="1:16" ht="16.5" customHeight="1">
      <c r="A41" s="161" t="s">
        <v>36</v>
      </c>
      <c r="B41" s="160"/>
      <c r="C41" s="161"/>
      <c r="D41" s="138"/>
      <c r="E41" s="161" t="s">
        <v>58</v>
      </c>
      <c r="G41" s="139" t="s">
        <v>176</v>
      </c>
      <c r="H41" s="140"/>
      <c r="I41" s="163"/>
      <c r="J41" s="164">
        <f>J21-I21</f>
        <v>0</v>
      </c>
      <c r="K41" s="159"/>
      <c r="L41" s="159"/>
      <c r="O41" s="142"/>
      <c r="P41" s="142"/>
    </row>
    <row r="42" ht="16.5" customHeight="1"/>
    <row r="43" spans="1:10" ht="6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</row>
    <row r="46" spans="7:9" ht="12">
      <c r="G46" s="1" t="s">
        <v>213</v>
      </c>
      <c r="H46" s="204"/>
      <c r="I46" s="205"/>
    </row>
    <row r="47" spans="7:9" ht="12">
      <c r="G47" s="206"/>
      <c r="H47" s="207"/>
      <c r="I47" s="208"/>
    </row>
    <row r="48" spans="7:9" ht="12">
      <c r="G48" s="206"/>
      <c r="H48" s="207"/>
      <c r="I48" s="208"/>
    </row>
    <row r="49" spans="7:9" ht="12">
      <c r="G49" s="206"/>
      <c r="H49" s="207"/>
      <c r="I49" s="208"/>
    </row>
    <row r="50" spans="7:9" ht="12">
      <c r="G50" s="209"/>
      <c r="H50" s="210"/>
      <c r="I50" s="211"/>
    </row>
  </sheetData>
  <sheetProtection/>
  <mergeCells count="4">
    <mergeCell ref="A10:F10"/>
    <mergeCell ref="A11:F11"/>
    <mergeCell ref="J8:J9"/>
    <mergeCell ref="G46:I50"/>
  </mergeCells>
  <printOptions/>
  <pageMargins left="0.7086614173228347" right="0.5118110236220472" top="0.3937007874015748" bottom="0.11811023622047245" header="0.31496062992125984" footer="0.1968503937007874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66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5" width="3.140625" style="27" customWidth="1"/>
    <col min="6" max="6" width="8.00390625" style="27" customWidth="1"/>
    <col min="7" max="7" width="65.140625" style="27" customWidth="1"/>
    <col min="8" max="8" width="10.7109375" style="122" customWidth="1"/>
    <col min="9" max="9" width="15.00390625" style="27" customWidth="1"/>
    <col min="10" max="10" width="3.57421875" style="123" customWidth="1"/>
    <col min="11" max="11" width="9.140625" style="124" customWidth="1"/>
    <col min="12" max="16384" width="9.140625" style="123" customWidth="1"/>
  </cols>
  <sheetData>
    <row r="1" ht="14.25" customHeight="1"/>
    <row r="2" ht="14.25" customHeight="1"/>
    <row r="3" ht="16.5" customHeight="1"/>
    <row r="4" spans="1:9" ht="16.5" customHeight="1">
      <c r="A4" s="49" t="s">
        <v>20</v>
      </c>
      <c r="B4" s="125"/>
      <c r="C4" s="125"/>
      <c r="D4" s="126"/>
      <c r="E4" s="125"/>
      <c r="F4" s="125"/>
      <c r="G4" s="125"/>
      <c r="H4" s="22" t="s">
        <v>21</v>
      </c>
      <c r="I4" s="187">
        <v>40623</v>
      </c>
    </row>
    <row r="5" spans="1:9" ht="16.5" customHeight="1">
      <c r="A5" s="20">
        <f>IF(ISBLANK(Raportoija),"",Raportoija)</f>
      </c>
      <c r="B5" s="125"/>
      <c r="C5" s="125"/>
      <c r="D5" s="128"/>
      <c r="E5" s="129"/>
      <c r="F5" s="129"/>
      <c r="G5" s="129"/>
      <c r="H5" s="22" t="s">
        <v>17</v>
      </c>
      <c r="I5" s="188"/>
    </row>
    <row r="6" spans="1:9" ht="16.5" customHeight="1">
      <c r="A6" s="26"/>
      <c r="H6" s="22" t="s">
        <v>26</v>
      </c>
      <c r="I6" s="187">
        <v>40634</v>
      </c>
    </row>
    <row r="7" spans="1:9" ht="16.5" customHeight="1">
      <c r="A7" s="123"/>
      <c r="I7" s="123"/>
    </row>
    <row r="8" spans="1:9" ht="16.5" customHeight="1">
      <c r="A8" s="130" t="s">
        <v>177</v>
      </c>
      <c r="I8" s="216" t="s">
        <v>51</v>
      </c>
    </row>
    <row r="9" spans="1:9" ht="16.5" customHeight="1">
      <c r="A9" s="123"/>
      <c r="I9" s="217"/>
    </row>
    <row r="10" spans="1:7" ht="33" customHeight="1">
      <c r="A10" s="214" t="s">
        <v>53</v>
      </c>
      <c r="B10" s="214"/>
      <c r="C10" s="214"/>
      <c r="D10" s="214"/>
      <c r="E10" s="214"/>
      <c r="F10" s="214"/>
      <c r="G10" s="186" t="s">
        <v>63</v>
      </c>
    </row>
    <row r="11" spans="1:9" ht="33" customHeight="1">
      <c r="A11" s="218" t="s">
        <v>18</v>
      </c>
      <c r="B11" s="219"/>
      <c r="C11" s="219"/>
      <c r="D11" s="219"/>
      <c r="E11" s="219"/>
      <c r="F11" s="219"/>
      <c r="G11" s="166" t="s">
        <v>52</v>
      </c>
      <c r="H11" s="171"/>
      <c r="I11" s="171"/>
    </row>
    <row r="12" spans="1:9" ht="16.5" customHeight="1">
      <c r="A12" s="28" t="s">
        <v>6</v>
      </c>
      <c r="G12" s="22" t="s">
        <v>32</v>
      </c>
      <c r="H12" s="171"/>
      <c r="I12" s="171"/>
    </row>
    <row r="13" spans="1:9" ht="16.5" customHeight="1">
      <c r="A13" s="28" t="s">
        <v>4</v>
      </c>
      <c r="B13" s="123"/>
      <c r="C13" s="123"/>
      <c r="D13" s="123"/>
      <c r="E13" s="123"/>
      <c r="F13" s="123"/>
      <c r="G13" s="22" t="s">
        <v>67</v>
      </c>
      <c r="H13" s="131"/>
      <c r="I13" s="131"/>
    </row>
    <row r="14" spans="1:7" ht="16.5" customHeight="1">
      <c r="A14" s="28" t="s">
        <v>7</v>
      </c>
      <c r="G14" s="22" t="s">
        <v>69</v>
      </c>
    </row>
    <row r="15" ht="16.5" customHeight="1">
      <c r="A15" s="26"/>
    </row>
    <row r="16" ht="16.5" customHeight="1"/>
    <row r="17" spans="1:9" ht="16.5" customHeight="1">
      <c r="A17" s="147"/>
      <c r="I17" s="123"/>
    </row>
    <row r="18" spans="1:9" ht="16.5" customHeight="1">
      <c r="A18" s="26"/>
      <c r="I18" s="123"/>
    </row>
    <row r="19" spans="1:9" ht="16.5" customHeight="1">
      <c r="A19" s="123"/>
      <c r="B19" s="123"/>
      <c r="C19" s="123"/>
      <c r="D19" s="123"/>
      <c r="E19" s="123"/>
      <c r="H19" s="40"/>
      <c r="I19" s="137" t="s">
        <v>70</v>
      </c>
    </row>
    <row r="20" spans="1:9" ht="16.5" customHeight="1">
      <c r="A20" s="170" t="s">
        <v>8</v>
      </c>
      <c r="E20" s="168" t="s">
        <v>19</v>
      </c>
      <c r="H20" s="40"/>
      <c r="I20" s="136">
        <v>10</v>
      </c>
    </row>
    <row r="21" spans="1:9" ht="16.5" customHeight="1">
      <c r="A21" s="161" t="s">
        <v>9</v>
      </c>
      <c r="B21" s="160"/>
      <c r="C21" s="136"/>
      <c r="D21" s="122"/>
      <c r="E21" s="162" t="s">
        <v>64</v>
      </c>
      <c r="G21" s="148" t="s">
        <v>178</v>
      </c>
      <c r="H21" s="40"/>
      <c r="I21" s="149">
        <f>I22+I26+I30+I34+I35</f>
        <v>0</v>
      </c>
    </row>
    <row r="22" spans="1:9" ht="16.5" customHeight="1">
      <c r="A22" s="161" t="s">
        <v>9</v>
      </c>
      <c r="B22" s="160" t="s">
        <v>9</v>
      </c>
      <c r="C22" s="136"/>
      <c r="D22" s="122"/>
      <c r="E22" s="162" t="s">
        <v>65</v>
      </c>
      <c r="F22" s="16"/>
      <c r="G22" s="150" t="s">
        <v>179</v>
      </c>
      <c r="H22" s="16"/>
      <c r="I22" s="149">
        <f>SUM(I23:I25)</f>
        <v>0</v>
      </c>
    </row>
    <row r="23" spans="1:9" ht="16.5" customHeight="1">
      <c r="A23" s="161" t="s">
        <v>9</v>
      </c>
      <c r="B23" s="160" t="s">
        <v>9</v>
      </c>
      <c r="C23" s="136" t="s">
        <v>9</v>
      </c>
      <c r="D23" s="122"/>
      <c r="E23" s="162" t="s">
        <v>54</v>
      </c>
      <c r="F23" s="16"/>
      <c r="G23" s="151" t="s">
        <v>180</v>
      </c>
      <c r="H23" s="16"/>
      <c r="I23" s="146"/>
    </row>
    <row r="24" spans="1:9" ht="16.5" customHeight="1">
      <c r="A24" s="161" t="s">
        <v>9</v>
      </c>
      <c r="B24" s="160" t="s">
        <v>9</v>
      </c>
      <c r="C24" s="136">
        <v>10</v>
      </c>
      <c r="D24" s="122"/>
      <c r="E24" s="162" t="s">
        <v>54</v>
      </c>
      <c r="F24" s="16"/>
      <c r="G24" s="151" t="s">
        <v>181</v>
      </c>
      <c r="H24" s="16"/>
      <c r="I24" s="146"/>
    </row>
    <row r="25" spans="1:9" ht="16.5" customHeight="1">
      <c r="A25" s="161" t="s">
        <v>9</v>
      </c>
      <c r="B25" s="160" t="s">
        <v>9</v>
      </c>
      <c r="C25" s="136">
        <v>15</v>
      </c>
      <c r="D25" s="122"/>
      <c r="E25" s="162" t="s">
        <v>55</v>
      </c>
      <c r="F25" s="16"/>
      <c r="G25" s="151" t="s">
        <v>82</v>
      </c>
      <c r="H25" s="16"/>
      <c r="I25" s="146"/>
    </row>
    <row r="26" spans="1:9" ht="16.5" customHeight="1">
      <c r="A26" s="161" t="s">
        <v>9</v>
      </c>
      <c r="B26" s="161" t="s">
        <v>36</v>
      </c>
      <c r="C26" s="136"/>
      <c r="D26" s="122"/>
      <c r="E26" s="162" t="s">
        <v>65</v>
      </c>
      <c r="F26" s="16"/>
      <c r="G26" s="152" t="s">
        <v>182</v>
      </c>
      <c r="H26" s="16"/>
      <c r="I26" s="149">
        <f>SUM(I27:I29)</f>
        <v>0</v>
      </c>
    </row>
    <row r="27" spans="1:9" ht="16.5" customHeight="1">
      <c r="A27" s="161" t="s">
        <v>9</v>
      </c>
      <c r="B27" s="161" t="s">
        <v>36</v>
      </c>
      <c r="C27" s="136" t="s">
        <v>9</v>
      </c>
      <c r="D27" s="122"/>
      <c r="E27" s="162" t="s">
        <v>54</v>
      </c>
      <c r="F27" s="16"/>
      <c r="G27" s="151" t="s">
        <v>180</v>
      </c>
      <c r="H27" s="16"/>
      <c r="I27" s="146"/>
    </row>
    <row r="28" spans="1:9" ht="16.5" customHeight="1">
      <c r="A28" s="161" t="s">
        <v>9</v>
      </c>
      <c r="B28" s="161" t="s">
        <v>36</v>
      </c>
      <c r="C28" s="136">
        <v>10</v>
      </c>
      <c r="D28" s="122"/>
      <c r="E28" s="162" t="s">
        <v>54</v>
      </c>
      <c r="F28" s="16"/>
      <c r="G28" s="151" t="s">
        <v>181</v>
      </c>
      <c r="H28" s="16"/>
      <c r="I28" s="146"/>
    </row>
    <row r="29" spans="1:9" ht="16.5" customHeight="1">
      <c r="A29" s="161" t="s">
        <v>9</v>
      </c>
      <c r="B29" s="161" t="s">
        <v>36</v>
      </c>
      <c r="C29" s="136">
        <v>15</v>
      </c>
      <c r="D29" s="122"/>
      <c r="E29" s="162" t="s">
        <v>55</v>
      </c>
      <c r="F29" s="16"/>
      <c r="G29" s="151" t="s">
        <v>82</v>
      </c>
      <c r="H29" s="16"/>
      <c r="I29" s="146"/>
    </row>
    <row r="30" spans="1:9" ht="16.5" customHeight="1">
      <c r="A30" s="161" t="s">
        <v>9</v>
      </c>
      <c r="B30" s="161" t="s">
        <v>39</v>
      </c>
      <c r="C30" s="136"/>
      <c r="D30" s="122"/>
      <c r="E30" s="162" t="s">
        <v>54</v>
      </c>
      <c r="F30" s="16"/>
      <c r="G30" s="152" t="s">
        <v>183</v>
      </c>
      <c r="H30" s="16"/>
      <c r="I30" s="149">
        <f>SUM(I31:I33)</f>
        <v>0</v>
      </c>
    </row>
    <row r="31" spans="1:9" ht="16.5" customHeight="1">
      <c r="A31" s="161" t="s">
        <v>9</v>
      </c>
      <c r="B31" s="161" t="s">
        <v>39</v>
      </c>
      <c r="C31" s="136" t="s">
        <v>9</v>
      </c>
      <c r="D31" s="122"/>
      <c r="E31" s="162" t="s">
        <v>55</v>
      </c>
      <c r="F31" s="16"/>
      <c r="G31" s="151" t="s">
        <v>180</v>
      </c>
      <c r="H31" s="16"/>
      <c r="I31" s="146"/>
    </row>
    <row r="32" spans="1:9" ht="16.5" customHeight="1">
      <c r="A32" s="161" t="s">
        <v>9</v>
      </c>
      <c r="B32" s="161" t="s">
        <v>39</v>
      </c>
      <c r="C32" s="136">
        <v>10</v>
      </c>
      <c r="D32" s="122"/>
      <c r="E32" s="162" t="s">
        <v>55</v>
      </c>
      <c r="F32" s="16"/>
      <c r="G32" s="151" t="s">
        <v>181</v>
      </c>
      <c r="H32" s="16"/>
      <c r="I32" s="146"/>
    </row>
    <row r="33" spans="1:9" ht="16.5" customHeight="1">
      <c r="A33" s="161" t="s">
        <v>9</v>
      </c>
      <c r="B33" s="161" t="s">
        <v>39</v>
      </c>
      <c r="C33" s="136">
        <v>15</v>
      </c>
      <c r="D33" s="122"/>
      <c r="E33" s="162" t="s">
        <v>56</v>
      </c>
      <c r="F33" s="16"/>
      <c r="G33" s="151" t="s">
        <v>82</v>
      </c>
      <c r="H33" s="16"/>
      <c r="I33" s="146"/>
    </row>
    <row r="34" spans="1:9" ht="16.5" customHeight="1">
      <c r="A34" s="161" t="s">
        <v>9</v>
      </c>
      <c r="B34" s="161" t="s">
        <v>35</v>
      </c>
      <c r="C34" s="136"/>
      <c r="D34" s="122"/>
      <c r="E34" s="162" t="s">
        <v>54</v>
      </c>
      <c r="F34" s="16"/>
      <c r="G34" s="150" t="s">
        <v>184</v>
      </c>
      <c r="H34" s="16"/>
      <c r="I34" s="146"/>
    </row>
    <row r="35" spans="1:9" ht="16.5" customHeight="1">
      <c r="A35" s="161" t="s">
        <v>9</v>
      </c>
      <c r="B35" s="161" t="s">
        <v>40</v>
      </c>
      <c r="C35" s="136"/>
      <c r="D35" s="122"/>
      <c r="E35" s="162" t="s">
        <v>55</v>
      </c>
      <c r="F35" s="16"/>
      <c r="G35" s="150" t="s">
        <v>185</v>
      </c>
      <c r="H35" s="16"/>
      <c r="I35" s="146"/>
    </row>
    <row r="36" spans="1:9" ht="16.5" customHeight="1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6.5" customHeight="1">
      <c r="A37" s="161" t="s">
        <v>36</v>
      </c>
      <c r="B37" s="160"/>
      <c r="C37" s="160"/>
      <c r="D37" s="122"/>
      <c r="E37" s="162" t="s">
        <v>64</v>
      </c>
      <c r="F37" s="16"/>
      <c r="G37" s="148" t="s">
        <v>186</v>
      </c>
      <c r="H37" s="16"/>
      <c r="I37" s="149">
        <f>SUM(I38:I41)+I44</f>
        <v>0</v>
      </c>
    </row>
    <row r="38" spans="1:9" ht="16.5" customHeight="1">
      <c r="A38" s="161" t="s">
        <v>36</v>
      </c>
      <c r="B38" s="160" t="s">
        <v>9</v>
      </c>
      <c r="C38" s="160"/>
      <c r="D38" s="122"/>
      <c r="E38" s="162" t="s">
        <v>65</v>
      </c>
      <c r="F38" s="16"/>
      <c r="G38" s="152" t="s">
        <v>187</v>
      </c>
      <c r="H38" s="16"/>
      <c r="I38" s="146"/>
    </row>
    <row r="39" spans="1:9" ht="16.5" customHeight="1">
      <c r="A39" s="161" t="s">
        <v>36</v>
      </c>
      <c r="B39" s="160">
        <v>10</v>
      </c>
      <c r="C39" s="160"/>
      <c r="D39" s="122"/>
      <c r="E39" s="162" t="s">
        <v>65</v>
      </c>
      <c r="F39" s="16"/>
      <c r="G39" s="152" t="s">
        <v>188</v>
      </c>
      <c r="H39" s="16"/>
      <c r="I39" s="146"/>
    </row>
    <row r="40" spans="1:9" ht="16.5" customHeight="1">
      <c r="A40" s="161" t="s">
        <v>36</v>
      </c>
      <c r="B40" s="160">
        <v>15</v>
      </c>
      <c r="C40" s="160"/>
      <c r="D40" s="122"/>
      <c r="E40" s="162" t="s">
        <v>54</v>
      </c>
      <c r="F40" s="16"/>
      <c r="G40" s="152" t="s">
        <v>189</v>
      </c>
      <c r="H40" s="16"/>
      <c r="I40" s="146"/>
    </row>
    <row r="41" spans="1:9" ht="16.5" customHeight="1">
      <c r="A41" s="161" t="s">
        <v>36</v>
      </c>
      <c r="B41" s="160">
        <v>20</v>
      </c>
      <c r="C41" s="160"/>
      <c r="D41" s="122"/>
      <c r="E41" s="162" t="s">
        <v>54</v>
      </c>
      <c r="G41" s="152" t="s">
        <v>190</v>
      </c>
      <c r="I41" s="149">
        <f>SUM(I42:I43)</f>
        <v>0</v>
      </c>
    </row>
    <row r="42" spans="1:9" ht="16.5" customHeight="1">
      <c r="A42" s="161" t="s">
        <v>36</v>
      </c>
      <c r="B42" s="160">
        <v>20</v>
      </c>
      <c r="C42" s="160" t="s">
        <v>9</v>
      </c>
      <c r="D42" s="122"/>
      <c r="E42" s="162" t="s">
        <v>55</v>
      </c>
      <c r="G42" s="151" t="s">
        <v>191</v>
      </c>
      <c r="I42" s="146"/>
    </row>
    <row r="43" spans="1:9" ht="16.5" customHeight="1">
      <c r="A43" s="161" t="s">
        <v>36</v>
      </c>
      <c r="B43" s="160">
        <v>20</v>
      </c>
      <c r="C43" s="160">
        <v>10</v>
      </c>
      <c r="D43" s="122"/>
      <c r="E43" s="162" t="s">
        <v>55</v>
      </c>
      <c r="G43" s="151" t="s">
        <v>192</v>
      </c>
      <c r="I43" s="146"/>
    </row>
    <row r="44" spans="1:9" ht="16.5" customHeight="1">
      <c r="A44" s="161" t="s">
        <v>36</v>
      </c>
      <c r="B44" s="161" t="s">
        <v>40</v>
      </c>
      <c r="C44" s="160"/>
      <c r="D44" s="122"/>
      <c r="E44" s="162" t="s">
        <v>55</v>
      </c>
      <c r="G44" s="150" t="s">
        <v>193</v>
      </c>
      <c r="I44" s="146"/>
    </row>
    <row r="45" ht="16.5" customHeight="1"/>
    <row r="46" spans="1:10" ht="16.5" customHeight="1">
      <c r="A46" s="161" t="s">
        <v>39</v>
      </c>
      <c r="B46" s="160"/>
      <c r="C46" s="160"/>
      <c r="D46" s="122"/>
      <c r="E46" s="162" t="s">
        <v>65</v>
      </c>
      <c r="G46" s="148" t="s">
        <v>194</v>
      </c>
      <c r="I46" s="149">
        <f>I21-I37</f>
        <v>0</v>
      </c>
      <c r="J46" s="173"/>
    </row>
    <row r="47" spans="1:9" ht="16.5" customHeight="1">
      <c r="A47" s="161" t="s">
        <v>39</v>
      </c>
      <c r="B47" s="160" t="s">
        <v>9</v>
      </c>
      <c r="C47" s="160"/>
      <c r="D47" s="122"/>
      <c r="E47" s="162" t="s">
        <v>54</v>
      </c>
      <c r="G47" s="152" t="s">
        <v>76</v>
      </c>
      <c r="I47" s="146"/>
    </row>
    <row r="48" spans="1:9" ht="16.5" customHeight="1">
      <c r="A48" s="161" t="s">
        <v>39</v>
      </c>
      <c r="B48" s="160">
        <v>10</v>
      </c>
      <c r="C48" s="160"/>
      <c r="D48" s="122"/>
      <c r="E48" s="162" t="s">
        <v>54</v>
      </c>
      <c r="G48" s="152" t="s">
        <v>79</v>
      </c>
      <c r="I48" s="146"/>
    </row>
    <row r="49" spans="1:10" ht="16.5" customHeight="1">
      <c r="A49" s="161" t="s">
        <v>35</v>
      </c>
      <c r="B49" s="160"/>
      <c r="C49" s="160"/>
      <c r="D49" s="122"/>
      <c r="E49" s="162" t="s">
        <v>65</v>
      </c>
      <c r="G49" s="148" t="s">
        <v>195</v>
      </c>
      <c r="I49" s="149">
        <f>SUM(I46:I48)</f>
        <v>0</v>
      </c>
      <c r="J49" s="185"/>
    </row>
    <row r="50" spans="7:9" ht="16.5" customHeight="1">
      <c r="G50" s="153"/>
      <c r="I50" s="165"/>
    </row>
    <row r="51" spans="1:9" ht="16.5" customHeight="1">
      <c r="A51" s="161" t="s">
        <v>40</v>
      </c>
      <c r="B51" s="160"/>
      <c r="C51" s="160"/>
      <c r="D51" s="122"/>
      <c r="E51" s="162" t="s">
        <v>54</v>
      </c>
      <c r="G51" s="154" t="s">
        <v>210</v>
      </c>
      <c r="I51" s="149">
        <f>I52+I53+I54+I55+I57</f>
        <v>0</v>
      </c>
    </row>
    <row r="52" spans="1:9" ht="16.5" customHeight="1">
      <c r="A52" s="161" t="s">
        <v>40</v>
      </c>
      <c r="B52" s="160" t="s">
        <v>9</v>
      </c>
      <c r="C52" s="160"/>
      <c r="D52" s="122"/>
      <c r="E52" s="162" t="s">
        <v>55</v>
      </c>
      <c r="F52" s="16"/>
      <c r="G52" s="150" t="s">
        <v>206</v>
      </c>
      <c r="H52" s="16"/>
      <c r="I52" s="146"/>
    </row>
    <row r="53" spans="1:9" ht="16.5" customHeight="1">
      <c r="A53" s="161" t="s">
        <v>40</v>
      </c>
      <c r="B53" s="160">
        <v>10</v>
      </c>
      <c r="C53" s="160"/>
      <c r="D53" s="122"/>
      <c r="E53" s="162" t="s">
        <v>55</v>
      </c>
      <c r="G53" s="150" t="s">
        <v>207</v>
      </c>
      <c r="I53" s="146"/>
    </row>
    <row r="54" spans="1:9" ht="16.5" customHeight="1">
      <c r="A54" s="161" t="s">
        <v>40</v>
      </c>
      <c r="B54" s="160">
        <v>15</v>
      </c>
      <c r="C54" s="160"/>
      <c r="D54" s="122"/>
      <c r="E54" s="162" t="s">
        <v>56</v>
      </c>
      <c r="G54" s="150" t="s">
        <v>208</v>
      </c>
      <c r="I54" s="146"/>
    </row>
    <row r="55" spans="1:9" ht="16.5" customHeight="1">
      <c r="A55" s="161" t="s">
        <v>40</v>
      </c>
      <c r="B55" s="160">
        <v>20</v>
      </c>
      <c r="C55" s="160"/>
      <c r="D55" s="122"/>
      <c r="E55" s="162" t="s">
        <v>56</v>
      </c>
      <c r="G55" s="150" t="s">
        <v>209</v>
      </c>
      <c r="I55" s="146"/>
    </row>
    <row r="56" ht="16.5" customHeight="1"/>
    <row r="57" spans="1:10" ht="16.5" customHeight="1">
      <c r="A57" s="161" t="s">
        <v>40</v>
      </c>
      <c r="B57" s="161" t="s">
        <v>40</v>
      </c>
      <c r="C57" s="160"/>
      <c r="D57" s="122"/>
      <c r="E57" s="162" t="s">
        <v>57</v>
      </c>
      <c r="G57" s="150" t="s">
        <v>203</v>
      </c>
      <c r="I57" s="146"/>
      <c r="J57" s="174"/>
    </row>
    <row r="58" spans="1:9" ht="14.25" customHeight="1">
      <c r="A58" s="123"/>
      <c r="B58" s="123"/>
      <c r="C58" s="123"/>
      <c r="D58" s="123"/>
      <c r="E58" s="123"/>
      <c r="G58" s="112"/>
      <c r="I58" s="123"/>
    </row>
    <row r="59" spans="1:9" ht="6.75" customHeight="1">
      <c r="A59" s="47"/>
      <c r="B59" s="47"/>
      <c r="C59" s="47"/>
      <c r="D59" s="47"/>
      <c r="E59" s="47"/>
      <c r="F59" s="47"/>
      <c r="G59" s="47"/>
      <c r="H59" s="47"/>
      <c r="I59" s="47"/>
    </row>
    <row r="60" ht="14.25" customHeight="1"/>
    <row r="61" ht="14.25" customHeight="1"/>
    <row r="62" spans="7:9" ht="14.25" customHeight="1">
      <c r="G62" s="1" t="s">
        <v>213</v>
      </c>
      <c r="H62" s="204"/>
      <c r="I62" s="205"/>
    </row>
    <row r="63" spans="7:9" ht="14.25" customHeight="1">
      <c r="G63" s="206"/>
      <c r="H63" s="207"/>
      <c r="I63" s="208"/>
    </row>
    <row r="64" spans="7:9" ht="14.25" customHeight="1">
      <c r="G64" s="206"/>
      <c r="H64" s="207"/>
      <c r="I64" s="208"/>
    </row>
    <row r="65" spans="7:9" ht="14.25" customHeight="1">
      <c r="G65" s="206"/>
      <c r="H65" s="207"/>
      <c r="I65" s="208"/>
    </row>
    <row r="66" spans="7:9" ht="14.25" customHeight="1">
      <c r="G66" s="209"/>
      <c r="H66" s="210"/>
      <c r="I66" s="211"/>
    </row>
    <row r="67" ht="14.25" customHeight="1"/>
    <row r="68" ht="14.25" customHeight="1"/>
  </sheetData>
  <sheetProtection/>
  <mergeCells count="4">
    <mergeCell ref="A10:F10"/>
    <mergeCell ref="A11:F11"/>
    <mergeCell ref="I8:I9"/>
    <mergeCell ref="G62:I66"/>
  </mergeCells>
  <printOptions/>
  <pageMargins left="0.7086614173228347" right="0.5118110236220472" top="0.5905511811023623" bottom="0.11811023622047245" header="0.31496062992125984" footer="0.196850393700787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KA-tiedonkeruutyökirja</dc:title>
  <dc:subject>Sairauskassojen TATU</dc:subject>
  <dc:creator/>
  <cp:keywords/>
  <dc:description>Finanssivalvonta / versio 1.0.12 (1.3.2012)</dc:description>
  <cp:lastModifiedBy/>
  <cp:lastPrinted>2009-11-27T08:44:50Z</cp:lastPrinted>
  <dcterms:created xsi:type="dcterms:W3CDTF">1999-06-17T08:31:06Z</dcterms:created>
  <dcterms:modified xsi:type="dcterms:W3CDTF">2012-10-11T06:11:13Z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viinikka</vt:lpwstr>
  </property>
  <property fmtid="{D5CDD505-2E9C-101B-9397-08002B2CF9AE}" pid="5" name="FivaRecordNumb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Kohderyhm">
    <vt:lpwstr/>
  </property>
  <property fmtid="{D5CDD505-2E9C-101B-9397-08002B2CF9AE}" pid="11" name="display_urn:schemas-microsoft-com:office:office#Auth">
    <vt:lpwstr>viinikka</vt:lpwstr>
  </property>
  <property fmtid="{D5CDD505-2E9C-101B-9397-08002B2CF9AE}" pid="12" name="Avainsan">
    <vt:lpwstr/>
  </property>
  <property fmtid="{D5CDD505-2E9C-101B-9397-08002B2CF9AE}" pid="13" name="Kohderyh">
    <vt:lpwstr/>
  </property>
  <property fmtid="{D5CDD505-2E9C-101B-9397-08002B2CF9AE}" pid="14" name="ContentType">
    <vt:lpwstr>0x0101008ABAC95B9CB949D0B417D1F1696133DC00E21AAF92C81E4ECB801F7EF75B82BFE1008FFBF5A189BF484A87B98E0E23F3F0FF</vt:lpwstr>
  </property>
  <property fmtid="{D5CDD505-2E9C-101B-9397-08002B2CF9AE}" pid="15" name="Dokumenttityyp">
    <vt:lpwstr/>
  </property>
  <property fmtid="{D5CDD505-2E9C-101B-9397-08002B2CF9AE}" pid="16" name="FivaInstructionStartDa">
    <vt:lpwstr/>
  </property>
  <property fmtid="{D5CDD505-2E9C-101B-9397-08002B2CF9AE}" pid="17" name="FivaInstructionLastChangeDa">
    <vt:lpwstr/>
  </property>
  <property fmtid="{D5CDD505-2E9C-101B-9397-08002B2CF9AE}" pid="18" name="FivaOrganizati">
    <vt:lpwstr/>
  </property>
  <property fmtid="{D5CDD505-2E9C-101B-9397-08002B2CF9AE}" pid="19" name="FivaLangua">
    <vt:lpwstr/>
  </property>
  <property fmtid="{D5CDD505-2E9C-101B-9397-08002B2CF9AE}" pid="20" name="_SourceU">
    <vt:lpwstr/>
  </property>
  <property fmtid="{D5CDD505-2E9C-101B-9397-08002B2CF9AE}" pid="21" name="_SharedFileInd">
    <vt:lpwstr/>
  </property>
  <property fmtid="{D5CDD505-2E9C-101B-9397-08002B2CF9AE}" pid="22" name="FivaInstructionEndDa">
    <vt:lpwstr/>
  </property>
  <property fmtid="{D5CDD505-2E9C-101B-9397-08002B2CF9AE}" pid="23" name="FivaIdentityNumb">
    <vt:lpwstr/>
  </property>
  <property fmtid="{D5CDD505-2E9C-101B-9397-08002B2CF9AE}" pid="24" name="Aihepii">
    <vt:lpwstr/>
  </property>
  <property fmtid="{D5CDD505-2E9C-101B-9397-08002B2CF9AE}" pid="25" name="xd_Signatu">
    <vt:lpwstr/>
  </property>
  <property fmtid="{D5CDD505-2E9C-101B-9397-08002B2CF9AE}" pid="26" name="FivaInstruction">
    <vt:lpwstr/>
  </property>
  <property fmtid="{D5CDD505-2E9C-101B-9397-08002B2CF9AE}" pid="27" name="FivaOriginalContentTy">
    <vt:lpwstr>Fiva - StandardDocument</vt:lpwstr>
  </property>
  <property fmtid="{D5CDD505-2E9C-101B-9397-08002B2CF9AE}" pid="28" name="FivaKeywordsTaxFie">
    <vt:lpwstr>6;#Suomen Pankki|f3a1eab2-ad80-4fdb-b6c2-0f6884d1708a</vt:lpwstr>
  </property>
  <property fmtid="{D5CDD505-2E9C-101B-9397-08002B2CF9AE}" pid="29" name="FivaTopicTaxFieldTaxHTFiel">
    <vt:lpwstr/>
  </property>
  <property fmtid="{D5CDD505-2E9C-101B-9397-08002B2CF9AE}" pid="30" name="FivaTopicTaxFie">
    <vt:lpwstr/>
  </property>
  <property fmtid="{D5CDD505-2E9C-101B-9397-08002B2CF9AE}" pid="31" name="FivaKeywordsTaxFieldTaxHTFiel">
    <vt:lpwstr>Suomen Pankki|f3a1eab2-ad80-4fdb-b6c2-0f6884d1708a</vt:lpwstr>
  </property>
  <property fmtid="{D5CDD505-2E9C-101B-9397-08002B2CF9AE}" pid="32" name="FivaTargetGroup2TaxFie">
    <vt:lpwstr/>
  </property>
  <property fmtid="{D5CDD505-2E9C-101B-9397-08002B2CF9AE}" pid="33" name="FivaDocumentTypeTaxFie">
    <vt:lpwstr/>
  </property>
  <property fmtid="{D5CDD505-2E9C-101B-9397-08002B2CF9AE}" pid="34" name="FivaDocumentTypeTaxFieldTaxHTFiel">
    <vt:lpwstr/>
  </property>
  <property fmtid="{D5CDD505-2E9C-101B-9397-08002B2CF9AE}" pid="35" name="FivaTargetGroupTaxFieldTaxHTFiel">
    <vt:lpwstr>Muut|75556a7b-5c94-4770-a915-34799d8d352c</vt:lpwstr>
  </property>
  <property fmtid="{D5CDD505-2E9C-101B-9397-08002B2CF9AE}" pid="36" name="FivaTargetGroupTaxFie">
    <vt:lpwstr>32;#Muut|75556a7b-5c94-4770-a915-34799d8d352c</vt:lpwstr>
  </property>
  <property fmtid="{D5CDD505-2E9C-101B-9397-08002B2CF9AE}" pid="37" name="FivaTargetGroup2TaxFieldTaxHTFiel">
    <vt:lpwstr/>
  </property>
  <property fmtid="{D5CDD505-2E9C-101B-9397-08002B2CF9AE}" pid="38" name="TaxCatchA">
    <vt:lpwstr>32;#Muut|75556a7b-5c94-4770-a915-34799d8d352c;#6;#Suomen Pankki|f3a1eab2-ad80-4fdb-b6c2-0f6884d1708a</vt:lpwstr>
  </property>
  <property fmtid="{D5CDD505-2E9C-101B-9397-08002B2CF9AE}" pid="39" name="FivaOriginalContentTyp">
    <vt:lpwstr/>
  </property>
  <property fmtid="{D5CDD505-2E9C-101B-9397-08002B2CF9AE}" pid="40" name="Ord">
    <vt:lpwstr>61600.0000000000</vt:lpwstr>
  </property>
  <property fmtid="{D5CDD505-2E9C-101B-9397-08002B2CF9AE}" pid="41" name="FivaOriginalContentTyp">
    <vt:lpwstr/>
  </property>
  <property fmtid="{D5CDD505-2E9C-101B-9397-08002B2CF9AE}" pid="42" name="FivaOriginalContentTyp">
    <vt:lpwstr/>
  </property>
  <property fmtid="{D5CDD505-2E9C-101B-9397-08002B2CF9AE}" pid="43" name="FivaOriginalContentTyp">
    <vt:lpwstr/>
  </property>
</Properties>
</file>