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codeName="ThisWorkbook"/>
  <xr:revisionPtr revIDLastSave="0" documentId="8_{5C08B0EB-608C-4857-B1F3-F49BBDE41B01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VP01" sheetId="1" r:id="rId1"/>
    <sheet name="VP02" sheetId="2" r:id="rId2"/>
    <sheet name="VP03" sheetId="3" r:id="rId3"/>
    <sheet name="VP0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3" l="1"/>
  <c r="L50" i="4" l="1"/>
  <c r="K50" i="4"/>
  <c r="J50" i="4"/>
  <c r="I50" i="4"/>
  <c r="L49" i="4"/>
  <c r="L46" i="4"/>
  <c r="L48" i="4" s="1"/>
  <c r="K46" i="4"/>
  <c r="K48" i="4" s="1"/>
  <c r="J46" i="4"/>
  <c r="J48" i="4" s="1"/>
  <c r="I46" i="4"/>
  <c r="I48" i="4" s="1"/>
  <c r="K27" i="4"/>
  <c r="K49" i="4" s="1"/>
  <c r="J27" i="4"/>
  <c r="J49" i="4" s="1"/>
  <c r="I27" i="4"/>
  <c r="I49" i="4" s="1"/>
  <c r="L43" i="3"/>
  <c r="J43" i="3"/>
  <c r="P43" i="3" s="1"/>
  <c r="I43" i="3"/>
  <c r="K43" i="3" s="1"/>
  <c r="P42" i="3"/>
  <c r="N42" i="3"/>
  <c r="M42" i="3"/>
  <c r="K42" i="3"/>
  <c r="P41" i="3"/>
  <c r="N41" i="3"/>
  <c r="M41" i="3"/>
  <c r="O41" i="3" s="1"/>
  <c r="K41" i="3"/>
  <c r="P40" i="3"/>
  <c r="O40" i="3"/>
  <c r="N40" i="3"/>
  <c r="M40" i="3"/>
  <c r="K40" i="3"/>
  <c r="P39" i="3"/>
  <c r="N39" i="3"/>
  <c r="M39" i="3"/>
  <c r="K39" i="3"/>
  <c r="O39" i="3" s="1"/>
  <c r="P38" i="3"/>
  <c r="N38" i="3"/>
  <c r="M38" i="3"/>
  <c r="K38" i="3"/>
  <c r="P34" i="3"/>
  <c r="L34" i="3"/>
  <c r="K34" i="3"/>
  <c r="J34" i="3"/>
  <c r="I34" i="3"/>
  <c r="M34" i="3" s="1"/>
  <c r="P33" i="3"/>
  <c r="O33" i="3"/>
  <c r="N33" i="3"/>
  <c r="M33" i="3"/>
  <c r="K33" i="3"/>
  <c r="P32" i="3"/>
  <c r="N32" i="3"/>
  <c r="M32" i="3"/>
  <c r="K32" i="3"/>
  <c r="O32" i="3" s="1"/>
  <c r="P31" i="3"/>
  <c r="N31" i="3"/>
  <c r="M31" i="3"/>
  <c r="K31" i="3"/>
  <c r="P30" i="3"/>
  <c r="N30" i="3"/>
  <c r="M30" i="3"/>
  <c r="K30" i="3"/>
  <c r="O30" i="3" s="1"/>
  <c r="P29" i="3"/>
  <c r="N29" i="3"/>
  <c r="M29" i="3"/>
  <c r="O29" i="3" s="1"/>
  <c r="K29" i="3"/>
  <c r="P28" i="3"/>
  <c r="N28" i="3"/>
  <c r="M28" i="3"/>
  <c r="K28" i="3"/>
  <c r="P27" i="3"/>
  <c r="N27" i="3"/>
  <c r="M27" i="3"/>
  <c r="O27" i="3" s="1"/>
  <c r="K27" i="3"/>
  <c r="P26" i="3"/>
  <c r="O26" i="3"/>
  <c r="N26" i="3"/>
  <c r="M26" i="3"/>
  <c r="K26" i="3"/>
  <c r="P25" i="3"/>
  <c r="O25" i="3"/>
  <c r="N25" i="3"/>
  <c r="M25" i="3"/>
  <c r="K25" i="3"/>
  <c r="P24" i="3"/>
  <c r="N24" i="3"/>
  <c r="M24" i="3"/>
  <c r="K24" i="3"/>
  <c r="O24" i="3" s="1"/>
  <c r="P23" i="3"/>
  <c r="N23" i="3"/>
  <c r="M23" i="3"/>
  <c r="K23" i="3"/>
  <c r="P22" i="3"/>
  <c r="N22" i="3"/>
  <c r="M22" i="3"/>
  <c r="K22" i="3"/>
  <c r="O22" i="3" s="1"/>
  <c r="L41" i="2"/>
  <c r="L40" i="2"/>
  <c r="L39" i="2"/>
  <c r="I33" i="2"/>
  <c r="I31" i="2"/>
  <c r="N25" i="2"/>
  <c r="M25" i="2"/>
  <c r="L25" i="2"/>
  <c r="O24" i="2"/>
  <c r="O23" i="2"/>
  <c r="O22" i="2"/>
  <c r="O25" i="2" s="1"/>
  <c r="J48" i="1"/>
  <c r="J36" i="1"/>
  <c r="J32" i="1"/>
  <c r="J24" i="1"/>
  <c r="J29" i="1" s="1"/>
  <c r="J38" i="1" s="1"/>
  <c r="J50" i="1" s="1"/>
  <c r="O23" i="3" l="1"/>
  <c r="O31" i="3"/>
  <c r="O42" i="3"/>
  <c r="O28" i="3"/>
  <c r="N34" i="3"/>
  <c r="O38" i="3"/>
  <c r="M46" i="4"/>
  <c r="O34" i="3"/>
  <c r="M43" i="3"/>
  <c r="O43" i="3" s="1"/>
  <c r="N43" i="3"/>
</calcChain>
</file>

<file path=xl/sharedStrings.xml><?xml version="1.0" encoding="utf-8"?>
<sst xmlns="http://schemas.openxmlformats.org/spreadsheetml/2006/main" count="235" uniqueCount="153">
  <si>
    <t>FINANSINSPEKTIONEN</t>
  </si>
  <si>
    <t>Daterad</t>
  </si>
  <si>
    <t>Gäller från</t>
  </si>
  <si>
    <t>Senaste ändringen</t>
  </si>
  <si>
    <t>Analys av arbetspensionsbolags försäkringsrörelse</t>
  </si>
  <si>
    <t>VP01</t>
  </si>
  <si>
    <t>Föreskrifter och anvisningar:</t>
  </si>
  <si>
    <t>1/2011</t>
  </si>
  <si>
    <t>Uppgiftslämnarkategorier:</t>
  </si>
  <si>
    <t>Frekvens:</t>
  </si>
  <si>
    <t>Årsrapport</t>
  </si>
  <si>
    <t>Svarsnoggrannhet:</t>
  </si>
  <si>
    <t>1000 EUR / procenttal med två decimaler</t>
  </si>
  <si>
    <t>Inlämningstid:</t>
  </si>
  <si>
    <t>31.7.</t>
  </si>
  <si>
    <t>Ansvarsskuld</t>
  </si>
  <si>
    <t>Försäkring enligt ArPL</t>
  </si>
  <si>
    <t>Radnr</t>
  </si>
  <si>
    <t>Knr</t>
  </si>
  <si>
    <t>Premieansvar</t>
  </si>
  <si>
    <t>05</t>
  </si>
  <si>
    <t>Premieansvar för framtida ålderspensioner</t>
  </si>
  <si>
    <t>Premieansvar för framtida invalidpensioner</t>
  </si>
  <si>
    <t>Egentligt premieansvar totalt</t>
  </si>
  <si>
    <t>Ofördelat tilläggsförsäkringsansvar VA0</t>
  </si>
  <si>
    <t>Fördelat tilläggsförsäkringsansvar, del VA1</t>
  </si>
  <si>
    <t>Fördelat tilläggsförsäkringsansvar, del VA2</t>
  </si>
  <si>
    <t>Tilläggsförsäkringsansvar som är bundet till aktieavkastningen</t>
  </si>
  <si>
    <t>Premieansvar totalt</t>
  </si>
  <si>
    <t>Ersättningsansvar</t>
  </si>
  <si>
    <t>Ersättningsansvar för löpande ålderspensioner</t>
  </si>
  <si>
    <t>Ersättningsansvar för löpande invalidpensioner</t>
  </si>
  <si>
    <t>Kända pensioner</t>
  </si>
  <si>
    <t>Okända pensioner</t>
  </si>
  <si>
    <t>Utjämningsavsättning</t>
  </si>
  <si>
    <t>Ersättningsansvar totalt</t>
  </si>
  <si>
    <t>Ansvarsskuld totalt</t>
  </si>
  <si>
    <t>Tilläggspensionsförsäkring enligt APL</t>
  </si>
  <si>
    <t>Försäkring enligt FöPL</t>
  </si>
  <si>
    <t>Tilläggspensionsförsäkring enligt FöPL</t>
  </si>
  <si>
    <t>Övrig ansvarsskuld</t>
  </si>
  <si>
    <t>Övrig ansvarsskuld totalt</t>
  </si>
  <si>
    <t>Hela ansvarsskulden totalt</t>
  </si>
  <si>
    <t>Fonderade premier och arbetstagares pensionsavgift</t>
  </si>
  <si>
    <t>Lv(A), endast fortlöpande försäkringar 31.12. år</t>
  </si>
  <si>
    <t>Lv(B)</t>
  </si>
  <si>
    <t/>
  </si>
  <si>
    <t>VP02</t>
  </si>
  <si>
    <t>Försäkringsrörelse</t>
  </si>
  <si>
    <t>Värde</t>
  </si>
  <si>
    <t>Premier</t>
  </si>
  <si>
    <t>Utbetalda ersättningar</t>
  </si>
  <si>
    <t>Förändring i ansvaret inkl. ränta</t>
  </si>
  <si>
    <t>Riskrörelsens resultat</t>
  </si>
  <si>
    <t>Försäkringsrörelse enligt ArPL (uppgifter per 31.12.)</t>
  </si>
  <si>
    <t>Ålderspensionsrörelse</t>
  </si>
  <si>
    <t>Invalidpensionsrörelse</t>
  </si>
  <si>
    <t>Premieförluströrelse</t>
  </si>
  <si>
    <t>Totalt</t>
  </si>
  <si>
    <t>Lönesumma</t>
  </si>
  <si>
    <t>Ålderspensionsrörelsens dödlighetsgrund</t>
  </si>
  <si>
    <t>Ansvar som upplösts på grund av dödsfall</t>
  </si>
  <si>
    <t>Ansvar som upplösts enligt beräkningsgrunderna</t>
  </si>
  <si>
    <t>Skadeprocent, %</t>
  </si>
  <si>
    <t>Utjämningsrörelse och fördelning av kostnader</t>
  </si>
  <si>
    <t>Ränteöverföring från utjämningsrörelse (uppgifter 31.12.)</t>
  </si>
  <si>
    <t>Till ansvar för framtida ålderspensioner</t>
  </si>
  <si>
    <r>
      <t>(V</t>
    </r>
    <r>
      <rPr>
        <vertAlign val="superscript"/>
        <sz val="9"/>
        <color indexed="8"/>
        <rFont val="Arial"/>
        <family val="2"/>
      </rPr>
      <t>V</t>
    </r>
    <r>
      <rPr>
        <sz val="9"/>
        <color indexed="8"/>
        <rFont val="Arial"/>
        <family val="2"/>
      </rPr>
      <t>(iv))</t>
    </r>
  </si>
  <si>
    <t>Till ansvar för löpande ålderspensioner</t>
  </si>
  <si>
    <r>
      <t>(V</t>
    </r>
    <r>
      <rPr>
        <vertAlign val="superscript"/>
        <sz val="9"/>
        <color indexed="8"/>
        <rFont val="Arial"/>
        <family val="2"/>
      </rPr>
      <t>VA</t>
    </r>
    <r>
      <rPr>
        <sz val="9"/>
        <color indexed="8"/>
        <rFont val="Arial"/>
        <family val="2"/>
      </rPr>
      <t>(iv))</t>
    </r>
  </si>
  <si>
    <t>(∆R)</t>
  </si>
  <si>
    <t>Kostnadsfördelning</t>
  </si>
  <si>
    <t>Återbäring H</t>
  </si>
  <si>
    <t>Premie M</t>
  </si>
  <si>
    <t>Slutlig post L</t>
  </si>
  <si>
    <t>Justeringspost T</t>
  </si>
  <si>
    <t>Ansvarsfördelning enligt ArPL</t>
  </si>
  <si>
    <t>Ansvarsfördelning enligt FöPL</t>
  </si>
  <si>
    <t>Fördelning av kostnader för pensionsdelar som intjänats under oavlönade perioder</t>
  </si>
  <si>
    <t>Gottskrivning av Sysselsättningsfondens andel</t>
  </si>
  <si>
    <t>PSC-kostnadsandel</t>
  </si>
  <si>
    <t>VP03</t>
  </si>
  <si>
    <t>Tillräcklighet av invalditets- och premieförlustdelen av ArPL-premien</t>
  </si>
  <si>
    <t>Premie</t>
  </si>
  <si>
    <t>Premie, %</t>
  </si>
  <si>
    <t>Utgift</t>
  </si>
  <si>
    <t>Utgift, %</t>
  </si>
  <si>
    <t>Premie-utgift</t>
  </si>
  <si>
    <t>Premie-utgift, %</t>
  </si>
  <si>
    <t>Skadeprocent</t>
  </si>
  <si>
    <t>Invaliditetspensionsdel av premien</t>
  </si>
  <si>
    <t>01</t>
  </si>
  <si>
    <t>Premieklass 1</t>
  </si>
  <si>
    <t>02</t>
  </si>
  <si>
    <t>Premieklass 2</t>
  </si>
  <si>
    <t>03</t>
  </si>
  <si>
    <t>Premieklass 3</t>
  </si>
  <si>
    <t>04</t>
  </si>
  <si>
    <t>Premieklass 4</t>
  </si>
  <si>
    <t>Premieklass 5</t>
  </si>
  <si>
    <t>06</t>
  </si>
  <si>
    <t>Premieklass 6</t>
  </si>
  <si>
    <t>07</t>
  </si>
  <si>
    <t>Premieklass 7</t>
  </si>
  <si>
    <t>08</t>
  </si>
  <si>
    <t>Premieklass 8</t>
  </si>
  <si>
    <t>09</t>
  </si>
  <si>
    <t>Premieklass 9</t>
  </si>
  <si>
    <t>10</t>
  </si>
  <si>
    <t>Premieklass 10</t>
  </si>
  <si>
    <t>11</t>
  </si>
  <si>
    <t>Premieklass 11</t>
  </si>
  <si>
    <t>Övriga</t>
  </si>
  <si>
    <t>Tillfällig rabatt</t>
  </si>
  <si>
    <t>Rabatt, % av lönesumman</t>
  </si>
  <si>
    <t>Premieförlustdel av premien</t>
  </si>
  <si>
    <t>Tariffklass 1</t>
  </si>
  <si>
    <t>Tariffklass 2 *)</t>
  </si>
  <si>
    <t>Tariffklass 3</t>
  </si>
  <si>
    <t>Tariffklass 4</t>
  </si>
  <si>
    <t>Tariffklass 5</t>
  </si>
  <si>
    <t>Tariffklasser totalt</t>
  </si>
  <si>
    <t>*) Tillfälliga arbetsgivare ingår i tariffklass 2</t>
  </si>
  <si>
    <t>VP04</t>
  </si>
  <si>
    <t>Totala driftskostnader</t>
  </si>
  <si>
    <t>Omkostnadsrörelse</t>
  </si>
  <si>
    <t>Lagstadgade delar av premien</t>
  </si>
  <si>
    <t>Del för hantering av invaliditetsrisk</t>
  </si>
  <si>
    <t>Placeringsverksamhet</t>
  </si>
  <si>
    <t>Avkastning</t>
  </si>
  <si>
    <t>Premiedel som används för att täcka driftskostnader orsakade av ArPL-enliga ersättningsbeslut</t>
  </si>
  <si>
    <t>Övrig avkastning inkl. premiehöjningar</t>
  </si>
  <si>
    <t>Avkastning totalt</t>
  </si>
  <si>
    <t>Avkastning totalt i bokslutet</t>
  </si>
  <si>
    <t>Totala driftskostnader i bokslutet enligt funktion</t>
  </si>
  <si>
    <t>Omkostnader för ersättningsfunktionen</t>
  </si>
  <si>
    <t>Kostnader för hanteringen av risken för arbetsoförmåga</t>
  </si>
  <si>
    <t>Driftskostnader</t>
  </si>
  <si>
    <t>Anskaffningsutgifter för försäkring</t>
  </si>
  <si>
    <t>Omkostnader för försäkring</t>
  </si>
  <si>
    <t>Lagstadgade avgifter</t>
  </si>
  <si>
    <t>Avgifter till PSC</t>
  </si>
  <si>
    <t>Justitieförvaltningsavgift</t>
  </si>
  <si>
    <t>Tillsynsavgift</t>
  </si>
  <si>
    <t>Övriga poster</t>
  </si>
  <si>
    <t>Andra administrationskostnader än lagstadgade avgifter</t>
  </si>
  <si>
    <t>Omkostnader för placeringsverksamheten</t>
  </si>
  <si>
    <t>Övriga kostnader</t>
  </si>
  <si>
    <t>Totala driftskostnader sammanlagt</t>
  </si>
  <si>
    <t>Avkastning-kostnader</t>
  </si>
  <si>
    <t>Driftskostnadsprocent, %</t>
  </si>
  <si>
    <t>Driftskostnadsprocent i bokslutet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</si>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</sst>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mk&quot;;\-#,##0\ &quot;mk&quot;"/>
    <numFmt numFmtId="165" formatCode="General_)"/>
    <numFmt numFmtId="166" formatCode="&quot;&quot;;&quot;&quot;;&quot;&quot;;&quot;&quot;"/>
    <numFmt numFmtId="167" formatCode="0.0\ %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Courier"/>
      <family val="3"/>
    </font>
    <font>
      <sz val="1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28"/>
      <color rgb="FF000000"/>
      <name val="Arial"/>
      <family val="2"/>
    </font>
    <font>
      <b/>
      <sz val="2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vertAlign val="superscript"/>
      <sz val="9"/>
      <color indexed="8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882"/>
      </left>
      <right/>
      <top style="thin">
        <color rgb="FF003882"/>
      </top>
      <bottom style="thin">
        <color rgb="FF00388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4" fillId="0" borderId="0"/>
    <xf numFmtId="0" fontId="11" fillId="0" borderId="0"/>
    <xf numFmtId="0" fontId="1" fillId="0" borderId="0"/>
    <xf numFmtId="9" fontId="11" fillId="0" borderId="0" applyFont="0" applyFill="0" applyBorder="0" applyAlignment="0" applyProtection="0"/>
    <xf numFmtId="0" fontId="19" fillId="0" borderId="0"/>
  </cellStyleXfs>
  <cellXfs count="160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49" fontId="3" fillId="0" borderId="0" xfId="1" applyNumberFormat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3" fillId="0" borderId="0" xfId="2" applyNumberFormat="1" applyFont="1" applyFill="1" applyAlignment="1" applyProtection="1">
      <alignment horizontal="left" vertical="center"/>
    </xf>
    <xf numFmtId="165" fontId="6" fillId="0" borderId="0" xfId="1" applyNumberFormat="1" applyFont="1" applyFill="1" applyAlignment="1" applyProtection="1">
      <alignment horizontal="right" vertical="center"/>
    </xf>
    <xf numFmtId="165" fontId="3" fillId="0" borderId="0" xfId="1" applyNumberFormat="1" applyFont="1" applyFill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7" fillId="0" borderId="0" xfId="1" applyNumberFormat="1" applyFont="1" applyFill="1" applyAlignment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</xf>
    <xf numFmtId="166" fontId="3" fillId="0" borderId="0" xfId="1" applyNumberFormat="1" applyFont="1" applyFill="1" applyAlignment="1" applyProtection="1">
      <alignment vertical="center"/>
    </xf>
    <xf numFmtId="166" fontId="3" fillId="0" borderId="0" xfId="1" applyNumberFormat="1" applyFont="1" applyFill="1" applyProtection="1"/>
    <xf numFmtId="0" fontId="3" fillId="0" borderId="0" xfId="1" applyNumberFormat="1" applyFont="1" applyFill="1" applyAlignment="1" applyProtection="1">
      <alignment horizontal="left" vertical="center"/>
    </xf>
    <xf numFmtId="0" fontId="12" fillId="0" borderId="0" xfId="1" applyFont="1" applyFill="1" applyAlignment="1" applyProtection="1">
      <alignment vertical="center"/>
    </xf>
    <xf numFmtId="0" fontId="13" fillId="0" borderId="0" xfId="1" applyFont="1" applyFill="1" applyProtection="1"/>
    <xf numFmtId="0" fontId="13" fillId="0" borderId="0" xfId="1" applyFont="1" applyFill="1" applyAlignment="1" applyProtection="1">
      <alignment vertical="center"/>
    </xf>
    <xf numFmtId="0" fontId="3" fillId="0" borderId="0" xfId="0" applyFont="1" applyProtection="1"/>
    <xf numFmtId="0" fontId="7" fillId="0" borderId="0" xfId="1" applyFont="1" applyFill="1" applyBorder="1" applyAlignment="1" applyProtection="1">
      <alignment vertical="center"/>
    </xf>
    <xf numFmtId="0" fontId="14" fillId="0" borderId="0" xfId="1" applyFont="1" applyFill="1" applyProtection="1"/>
    <xf numFmtId="0" fontId="13" fillId="0" borderId="1" xfId="1" applyFont="1" applyFill="1" applyBorder="1" applyAlignment="1" applyProtection="1">
      <alignment horizontal="center" vertical="center" wrapText="1"/>
    </xf>
    <xf numFmtId="0" fontId="14" fillId="0" borderId="0" xfId="1" applyFont="1" applyFill="1" applyAlignment="1" applyProtection="1">
      <alignment vertical="center"/>
    </xf>
    <xf numFmtId="0" fontId="15" fillId="2" borderId="1" xfId="1" quotePrefix="1" applyFont="1" applyFill="1" applyBorder="1" applyAlignment="1" applyProtection="1">
      <alignment horizontal="center" vertical="center"/>
    </xf>
    <xf numFmtId="0" fontId="15" fillId="2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indent="3"/>
    </xf>
    <xf numFmtId="0" fontId="3" fillId="0" borderId="0" xfId="3" applyFont="1" applyProtection="1"/>
    <xf numFmtId="3" fontId="13" fillId="2" borderId="8" xfId="1" applyNumberFormat="1" applyFont="1" applyFill="1" applyBorder="1" applyAlignment="1" applyProtection="1">
      <alignment horizontal="right" vertical="center"/>
      <protection locked="0"/>
    </xf>
    <xf numFmtId="0" fontId="16" fillId="0" borderId="0" xfId="3" applyFont="1" applyProtection="1"/>
    <xf numFmtId="3" fontId="13" fillId="3" borderId="1" xfId="1" applyNumberFormat="1" applyFont="1" applyFill="1" applyBorder="1" applyAlignment="1" applyProtection="1">
      <alignment horizontal="right" vertical="center"/>
    </xf>
    <xf numFmtId="0" fontId="16" fillId="0" borderId="0" xfId="0" applyFont="1" applyProtection="1"/>
    <xf numFmtId="0" fontId="15" fillId="2" borderId="0" xfId="3" applyFont="1" applyFill="1" applyProtection="1"/>
    <xf numFmtId="0" fontId="14" fillId="0" borderId="0" xfId="1" applyFont="1" applyFill="1" applyAlignment="1" applyProtection="1"/>
    <xf numFmtId="0" fontId="6" fillId="0" borderId="0" xfId="0" applyFont="1" applyBorder="1" applyAlignment="1" applyProtection="1">
      <alignment horizontal="left" indent="7"/>
    </xf>
    <xf numFmtId="3" fontId="3" fillId="3" borderId="1" xfId="1" applyNumberFormat="1" applyFont="1" applyFill="1" applyBorder="1" applyAlignment="1" applyProtection="1">
      <alignment horizontal="right" vertical="center"/>
    </xf>
    <xf numFmtId="0" fontId="15" fillId="2" borderId="0" xfId="1" quotePrefix="1" applyFont="1" applyFill="1" applyBorder="1" applyAlignment="1" applyProtection="1">
      <alignment horizontal="center" vertical="center"/>
    </xf>
    <xf numFmtId="0" fontId="15" fillId="2" borderId="0" xfId="1" applyFont="1" applyFill="1" applyBorder="1" applyAlignment="1" applyProtection="1">
      <alignment horizontal="center" vertical="center"/>
    </xf>
    <xf numFmtId="0" fontId="7" fillId="0" borderId="0" xfId="0" applyFont="1"/>
    <xf numFmtId="0" fontId="15" fillId="2" borderId="0" xfId="1" applyFont="1" applyFill="1" applyAlignment="1" applyProtection="1">
      <alignment vertical="center"/>
    </xf>
    <xf numFmtId="0" fontId="13" fillId="0" borderId="0" xfId="1" applyFont="1" applyFill="1" applyAlignment="1" applyProtection="1">
      <alignment horizontal="center" vertical="center"/>
    </xf>
    <xf numFmtId="0" fontId="3" fillId="0" borderId="0" xfId="4" applyFont="1" applyFill="1" applyAlignment="1" applyProtection="1">
      <alignment vertical="center"/>
    </xf>
    <xf numFmtId="0" fontId="3" fillId="0" borderId="0" xfId="4" applyFont="1" applyFill="1" applyAlignment="1" applyProtection="1">
      <alignment horizontal="center" vertical="center"/>
    </xf>
    <xf numFmtId="0" fontId="3" fillId="0" borderId="0" xfId="4" applyFont="1" applyFill="1" applyProtection="1"/>
    <xf numFmtId="49" fontId="3" fillId="0" borderId="0" xfId="4" applyNumberFormat="1" applyFont="1" applyFill="1" applyProtection="1"/>
    <xf numFmtId="0" fontId="6" fillId="0" borderId="0" xfId="4" applyFont="1" applyFill="1" applyAlignment="1" applyProtection="1">
      <alignment horizontal="right" vertical="center"/>
    </xf>
    <xf numFmtId="0" fontId="3" fillId="0" borderId="0" xfId="4" applyFont="1" applyFill="1" applyAlignment="1" applyProtection="1">
      <alignment horizontal="left" vertical="center"/>
    </xf>
    <xf numFmtId="14" fontId="3" fillId="0" borderId="1" xfId="4" applyNumberFormat="1" applyFont="1" applyFill="1" applyBorder="1" applyAlignment="1" applyProtection="1">
      <alignment horizontal="center" vertical="center"/>
    </xf>
    <xf numFmtId="165" fontId="6" fillId="0" borderId="0" xfId="4" applyNumberFormat="1" applyFont="1" applyFill="1" applyAlignment="1" applyProtection="1">
      <alignment horizontal="right" vertical="center"/>
    </xf>
    <xf numFmtId="165" fontId="3" fillId="0" borderId="0" xfId="4" applyNumberFormat="1" applyFont="1" applyFill="1" applyAlignment="1" applyProtection="1">
      <alignment vertical="center"/>
    </xf>
    <xf numFmtId="0" fontId="7" fillId="0" borderId="0" xfId="4" applyFont="1" applyFill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3" fillId="0" borderId="0" xfId="4" quotePrefix="1" applyFont="1" applyFill="1" applyAlignment="1" applyProtection="1">
      <alignment vertical="center"/>
    </xf>
    <xf numFmtId="0" fontId="10" fillId="0" borderId="0" xfId="4" applyFont="1" applyFill="1" applyBorder="1" applyAlignment="1" applyProtection="1">
      <alignment horizontal="center" vertical="center"/>
    </xf>
    <xf numFmtId="4" fontId="7" fillId="0" borderId="0" xfId="4" applyNumberFormat="1" applyFont="1" applyFill="1" applyAlignment="1" applyProtection="1">
      <alignment vertical="center"/>
    </xf>
    <xf numFmtId="0" fontId="7" fillId="0" borderId="0" xfId="4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left" vertical="center"/>
    </xf>
    <xf numFmtId="166" fontId="3" fillId="0" borderId="0" xfId="4" applyNumberFormat="1" applyFont="1" applyFill="1" applyAlignment="1" applyProtection="1">
      <alignment vertical="center"/>
    </xf>
    <xf numFmtId="166" fontId="3" fillId="0" borderId="0" xfId="4" applyNumberFormat="1" applyFont="1" applyFill="1" applyProtection="1"/>
    <xf numFmtId="0" fontId="12" fillId="0" borderId="0" xfId="4" applyFont="1" applyFill="1" applyAlignment="1" applyProtection="1">
      <alignment vertical="center"/>
    </xf>
    <xf numFmtId="0" fontId="17" fillId="0" borderId="0" xfId="4" applyFont="1" applyFill="1" applyAlignment="1" applyProtection="1">
      <alignment vertical="center"/>
    </xf>
    <xf numFmtId="0" fontId="13" fillId="0" borderId="0" xfId="4" applyFont="1" applyFill="1" applyAlignment="1" applyProtection="1">
      <alignment vertical="center"/>
    </xf>
    <xf numFmtId="0" fontId="13" fillId="0" borderId="0" xfId="4" applyFont="1" applyFill="1" applyProtection="1"/>
    <xf numFmtId="0" fontId="7" fillId="0" borderId="0" xfId="4" applyFont="1" applyFill="1" applyBorder="1" applyAlignment="1" applyProtection="1">
      <alignment vertical="center"/>
    </xf>
    <xf numFmtId="0" fontId="14" fillId="0" borderId="0" xfId="4" applyFont="1" applyFill="1" applyProtection="1"/>
    <xf numFmtId="0" fontId="13" fillId="0" borderId="0" xfId="4" applyFont="1" applyFill="1" applyAlignment="1" applyProtection="1">
      <alignment vertical="center" wrapText="1"/>
    </xf>
    <xf numFmtId="0" fontId="3" fillId="0" borderId="1" xfId="4" applyFont="1" applyFill="1" applyBorder="1" applyAlignment="1" applyProtection="1">
      <alignment horizontal="center" vertical="center" wrapText="1"/>
    </xf>
    <xf numFmtId="0" fontId="6" fillId="0" borderId="1" xfId="4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3" fillId="0" borderId="1" xfId="4" applyFont="1" applyFill="1" applyBorder="1" applyAlignment="1" applyProtection="1">
      <alignment horizontal="center" vertical="center" wrapText="1"/>
    </xf>
    <xf numFmtId="0" fontId="14" fillId="0" borderId="0" xfId="4" applyFont="1" applyFill="1" applyAlignment="1" applyProtection="1">
      <alignment vertical="center"/>
    </xf>
    <xf numFmtId="0" fontId="15" fillId="2" borderId="1" xfId="4" quotePrefix="1" applyFont="1" applyFill="1" applyBorder="1" applyAlignment="1" applyProtection="1">
      <alignment horizontal="center" vertical="center"/>
    </xf>
    <xf numFmtId="0" fontId="3" fillId="0" borderId="1" xfId="4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49" fontId="3" fillId="4" borderId="2" xfId="0" applyNumberFormat="1" applyFont="1" applyFill="1" applyBorder="1" applyAlignment="1" applyProtection="1">
      <alignment horizontal="center" vertical="top"/>
    </xf>
    <xf numFmtId="49" fontId="3" fillId="4" borderId="0" xfId="0" applyNumberFormat="1" applyFont="1" applyFill="1" applyBorder="1" applyAlignment="1" applyProtection="1">
      <alignment horizontal="center" vertical="top"/>
    </xf>
    <xf numFmtId="3" fontId="13" fillId="2" borderId="8" xfId="4" applyNumberFormat="1" applyFont="1" applyFill="1" applyBorder="1" applyAlignment="1" applyProtection="1">
      <alignment horizontal="right" vertical="center"/>
      <protection locked="0"/>
    </xf>
    <xf numFmtId="3" fontId="13" fillId="3" borderId="9" xfId="4" applyNumberFormat="1" applyFont="1" applyFill="1" applyBorder="1" applyAlignment="1" applyProtection="1">
      <alignment horizontal="right" vertical="center"/>
    </xf>
    <xf numFmtId="49" fontId="3" fillId="4" borderId="4" xfId="0" applyNumberFormat="1" applyFont="1" applyFill="1" applyBorder="1" applyAlignment="1" applyProtection="1">
      <alignment horizontal="center" vertical="top"/>
    </xf>
    <xf numFmtId="3" fontId="13" fillId="3" borderId="1" xfId="4" applyNumberFormat="1" applyFont="1" applyFill="1" applyBorder="1" applyAlignment="1" applyProtection="1">
      <alignment horizontal="right" vertical="center"/>
    </xf>
    <xf numFmtId="0" fontId="16" fillId="0" borderId="0" xfId="4" applyFont="1" applyFill="1" applyProtection="1"/>
    <xf numFmtId="49" fontId="3" fillId="4" borderId="6" xfId="0" applyNumberFormat="1" applyFont="1" applyFill="1" applyBorder="1" applyAlignment="1" applyProtection="1">
      <alignment horizontal="center" vertical="top"/>
    </xf>
    <xf numFmtId="49" fontId="3" fillId="4" borderId="10" xfId="0" applyNumberFormat="1" applyFont="1" applyFill="1" applyBorder="1" applyAlignment="1" applyProtection="1">
      <alignment horizontal="center" vertical="top"/>
    </xf>
    <xf numFmtId="49" fontId="3" fillId="4" borderId="7" xfId="0" applyNumberFormat="1" applyFont="1" applyFill="1" applyBorder="1" applyAlignment="1" applyProtection="1">
      <alignment horizontal="center" vertical="top"/>
    </xf>
    <xf numFmtId="3" fontId="13" fillId="3" borderId="11" xfId="4" applyNumberFormat="1" applyFont="1" applyFill="1" applyBorder="1" applyAlignment="1" applyProtection="1">
      <alignment horizontal="right" vertical="center"/>
    </xf>
    <xf numFmtId="0" fontId="15" fillId="2" borderId="0" xfId="4" quotePrefix="1" applyFont="1" applyFill="1" applyBorder="1" applyAlignment="1" applyProtection="1">
      <alignment horizontal="center" vertical="center"/>
    </xf>
    <xf numFmtId="0" fontId="3" fillId="0" borderId="0" xfId="4" applyFont="1" applyFill="1" applyBorder="1" applyAlignment="1" applyProtection="1">
      <alignment horizontal="center" vertical="center"/>
    </xf>
    <xf numFmtId="3" fontId="13" fillId="2" borderId="12" xfId="4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center" vertical="top"/>
    </xf>
    <xf numFmtId="49" fontId="3" fillId="4" borderId="13" xfId="0" applyNumberFormat="1" applyFont="1" applyFill="1" applyBorder="1" applyAlignment="1" applyProtection="1">
      <alignment horizontal="center" vertical="top"/>
    </xf>
    <xf numFmtId="49" fontId="3" fillId="4" borderId="9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Protection="1"/>
    <xf numFmtId="49" fontId="3" fillId="4" borderId="14" xfId="0" applyNumberFormat="1" applyFont="1" applyFill="1" applyBorder="1" applyAlignment="1" applyProtection="1">
      <alignment horizontal="center" vertical="top"/>
    </xf>
    <xf numFmtId="49" fontId="3" fillId="4" borderId="3" xfId="0" applyNumberFormat="1" applyFont="1" applyFill="1" applyBorder="1" applyAlignment="1" applyProtection="1">
      <alignment horizontal="center" vertical="top"/>
    </xf>
    <xf numFmtId="49" fontId="3" fillId="4" borderId="5" xfId="0" applyNumberFormat="1" applyFont="1" applyFill="1" applyBorder="1" applyAlignment="1" applyProtection="1">
      <alignment horizontal="center" vertical="top"/>
    </xf>
    <xf numFmtId="4" fontId="3" fillId="3" borderId="11" xfId="5" applyNumberFormat="1" applyFont="1" applyFill="1" applyBorder="1" applyProtection="1"/>
    <xf numFmtId="0" fontId="15" fillId="2" borderId="0" xfId="4" applyFont="1" applyFill="1" applyAlignment="1" applyProtection="1">
      <alignment vertical="center"/>
    </xf>
    <xf numFmtId="0" fontId="13" fillId="0" borderId="0" xfId="4" applyFont="1" applyFill="1" applyAlignment="1" applyProtection="1">
      <alignment horizontal="center" vertical="center"/>
    </xf>
    <xf numFmtId="49" fontId="13" fillId="0" borderId="0" xfId="4" applyNumberFormat="1" applyFont="1" applyFill="1" applyProtection="1"/>
    <xf numFmtId="0" fontId="16" fillId="0" borderId="0" xfId="4" applyFont="1" applyFill="1" applyAlignment="1" applyProtection="1">
      <alignment vertical="center"/>
    </xf>
    <xf numFmtId="3" fontId="13" fillId="3" borderId="11" xfId="4" applyNumberFormat="1" applyFont="1" applyFill="1" applyBorder="1" applyProtection="1"/>
    <xf numFmtId="0" fontId="13" fillId="0" borderId="0" xfId="4" applyFont="1" applyFill="1" applyAlignment="1" applyProtection="1">
      <alignment horizontal="left" vertical="center" indent="3"/>
    </xf>
    <xf numFmtId="0" fontId="13" fillId="0" borderId="0" xfId="4" applyFont="1" applyFill="1" applyAlignment="1" applyProtection="1">
      <alignment horizontal="left" vertical="center"/>
    </xf>
    <xf numFmtId="3" fontId="3" fillId="0" borderId="1" xfId="4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 wrapText="1"/>
    </xf>
    <xf numFmtId="49" fontId="3" fillId="4" borderId="15" xfId="0" applyNumberFormat="1" applyFont="1" applyFill="1" applyBorder="1" applyAlignment="1" applyProtection="1">
      <alignment horizontal="center" vertical="top"/>
    </xf>
    <xf numFmtId="3" fontId="13" fillId="3" borderId="1" xfId="4" applyNumberFormat="1" applyFont="1" applyFill="1" applyBorder="1" applyProtection="1"/>
    <xf numFmtId="49" fontId="3" fillId="4" borderId="16" xfId="0" applyNumberFormat="1" applyFont="1" applyFill="1" applyBorder="1" applyAlignment="1" applyProtection="1">
      <alignment horizontal="center" vertical="top"/>
    </xf>
    <xf numFmtId="0" fontId="7" fillId="0" borderId="0" xfId="3" applyFont="1" applyProtection="1"/>
    <xf numFmtId="4" fontId="3" fillId="3" borderId="1" xfId="5" applyNumberFormat="1" applyFont="1" applyFill="1" applyBorder="1" applyAlignment="1" applyProtection="1">
      <alignment horizontal="right" vertical="center"/>
    </xf>
    <xf numFmtId="2" fontId="3" fillId="3" borderId="1" xfId="5" applyNumberFormat="1" applyFont="1" applyFill="1" applyBorder="1" applyAlignment="1" applyProtection="1">
      <alignment horizontal="right" vertical="center"/>
    </xf>
    <xf numFmtId="3" fontId="13" fillId="3" borderId="15" xfId="4" applyNumberFormat="1" applyFont="1" applyFill="1" applyBorder="1" applyAlignment="1" applyProtection="1">
      <alignment horizontal="right" vertical="center"/>
    </xf>
    <xf numFmtId="0" fontId="7" fillId="0" borderId="0" xfId="6" applyFont="1" applyBorder="1" applyProtection="1"/>
    <xf numFmtId="0" fontId="3" fillId="0" borderId="0" xfId="6" applyFont="1" applyBorder="1" applyProtection="1"/>
    <xf numFmtId="167" fontId="3" fillId="0" borderId="0" xfId="6" quotePrefix="1" applyNumberFormat="1" applyFont="1" applyFill="1" applyBorder="1" applyAlignment="1" applyProtection="1">
      <alignment horizontal="left"/>
    </xf>
    <xf numFmtId="167" fontId="3" fillId="0" borderId="0" xfId="6" applyNumberFormat="1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indent="3"/>
    </xf>
    <xf numFmtId="0" fontId="3" fillId="0" borderId="0" xfId="0" applyFont="1" applyBorder="1" applyAlignment="1" applyProtection="1">
      <alignment horizontal="left" vertical="center" wrapText="1" indent="3"/>
    </xf>
    <xf numFmtId="0" fontId="11" fillId="0" borderId="0" xfId="0" applyFont="1" applyAlignment="1">
      <alignment horizontal="left" vertical="center" indent="3"/>
    </xf>
    <xf numFmtId="3" fontId="13" fillId="3" borderId="17" xfId="4" applyNumberFormat="1" applyFont="1" applyFill="1" applyBorder="1" applyAlignment="1" applyProtection="1">
      <alignment horizontal="right" vertical="center"/>
    </xf>
    <xf numFmtId="3" fontId="13" fillId="3" borderId="6" xfId="4" applyNumberFormat="1" applyFont="1" applyFill="1" applyBorder="1" applyAlignment="1" applyProtection="1">
      <alignment horizontal="right" vertical="center"/>
    </xf>
    <xf numFmtId="49" fontId="3" fillId="4" borderId="1" xfId="0" applyNumberFormat="1" applyFont="1" applyFill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left" vertical="center" indent="7"/>
    </xf>
    <xf numFmtId="0" fontId="6" fillId="0" borderId="0" xfId="0" applyFont="1" applyBorder="1" applyAlignment="1" applyProtection="1">
      <alignment horizontal="left" vertical="center" indent="11"/>
    </xf>
    <xf numFmtId="49" fontId="3" fillId="4" borderId="17" xfId="0" applyNumberFormat="1" applyFont="1" applyFill="1" applyBorder="1" applyAlignment="1" applyProtection="1">
      <alignment horizontal="center" vertical="top"/>
    </xf>
    <xf numFmtId="0" fontId="14" fillId="0" borderId="0" xfId="4" applyFont="1" applyFill="1" applyAlignment="1" applyProtection="1">
      <alignment horizontal="left" vertical="center"/>
    </xf>
    <xf numFmtId="0" fontId="16" fillId="0" borderId="0" xfId="4" applyFont="1" applyFill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5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horizontal="left" vertical="center" wrapText="1"/>
    </xf>
    <xf numFmtId="4" fontId="7" fillId="0" borderId="0" xfId="1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13" fillId="5" borderId="11" xfId="4" applyFont="1" applyFill="1" applyBorder="1" applyAlignment="1" applyProtection="1">
      <alignment horizontal="left" vertical="center" wrapText="1" indent="2"/>
    </xf>
    <xf numFmtId="0" fontId="13" fillId="5" borderId="13" xfId="4" applyFont="1" applyFill="1" applyBorder="1" applyAlignment="1" applyProtection="1">
      <alignment horizontal="left" vertical="center" wrapText="1" indent="2"/>
    </xf>
    <xf numFmtId="0" fontId="0" fillId="0" borderId="13" xfId="0" applyBorder="1" applyAlignment="1">
      <alignment horizontal="left" indent="2"/>
    </xf>
    <xf numFmtId="0" fontId="0" fillId="0" borderId="9" xfId="0" applyBorder="1" applyAlignment="1">
      <alignment horizontal="left" indent="2"/>
    </xf>
    <xf numFmtId="0" fontId="9" fillId="2" borderId="2" xfId="4" applyFont="1" applyFill="1" applyBorder="1" applyAlignment="1" applyProtection="1">
      <alignment horizontal="center" vertical="center"/>
    </xf>
    <xf numFmtId="0" fontId="9" fillId="2" borderId="3" xfId="4" applyFont="1" applyFill="1" applyBorder="1" applyAlignment="1" applyProtection="1">
      <alignment horizontal="center" vertical="center"/>
    </xf>
    <xf numFmtId="0" fontId="9" fillId="2" borderId="4" xfId="4" applyFont="1" applyFill="1" applyBorder="1" applyAlignment="1" applyProtection="1">
      <alignment horizontal="center" vertical="center"/>
    </xf>
    <xf numFmtId="0" fontId="9" fillId="2" borderId="5" xfId="4" applyFont="1" applyFill="1" applyBorder="1" applyAlignment="1" applyProtection="1">
      <alignment horizontal="center" vertical="center"/>
    </xf>
    <xf numFmtId="0" fontId="9" fillId="2" borderId="6" xfId="4" applyFont="1" applyFill="1" applyBorder="1" applyAlignment="1" applyProtection="1">
      <alignment horizontal="center" vertical="center"/>
    </xf>
    <xf numFmtId="0" fontId="9" fillId="2" borderId="7" xfId="4" applyFont="1" applyFill="1" applyBorder="1" applyAlignment="1" applyProtection="1">
      <alignment horizontal="center" vertical="center"/>
    </xf>
    <xf numFmtId="0" fontId="7" fillId="0" borderId="0" xfId="4" applyFont="1" applyFill="1" applyAlignment="1" applyProtection="1">
      <alignment horizontal="left" vertical="center" wrapText="1"/>
    </xf>
    <xf numFmtId="4" fontId="7" fillId="0" borderId="0" xfId="4" applyNumberFormat="1" applyFont="1" applyFill="1" applyAlignment="1" applyProtection="1">
      <alignment vertical="center" wrapText="1"/>
    </xf>
    <xf numFmtId="0" fontId="10" fillId="0" borderId="3" xfId="4" applyFont="1" applyFill="1" applyBorder="1" applyAlignment="1" applyProtection="1">
      <alignment horizontal="center" vertical="center"/>
    </xf>
    <xf numFmtId="0" fontId="10" fillId="0" borderId="4" xfId="4" applyFont="1" applyFill="1" applyBorder="1" applyAlignment="1" applyProtection="1">
      <alignment horizontal="center" vertical="center"/>
    </xf>
    <xf numFmtId="0" fontId="10" fillId="0" borderId="5" xfId="4" applyFont="1" applyFill="1" applyBorder="1" applyAlignment="1" applyProtection="1">
      <alignment horizontal="center" vertical="center"/>
    </xf>
    <xf numFmtId="0" fontId="10" fillId="0" borderId="6" xfId="4" applyFont="1" applyFill="1" applyBorder="1" applyAlignment="1" applyProtection="1">
      <alignment horizontal="center" vertical="center"/>
    </xf>
    <xf numFmtId="0" fontId="10" fillId="0" borderId="7" xfId="4" applyFont="1" applyFill="1" applyBorder="1" applyAlignment="1" applyProtection="1">
      <alignment horizontal="center" vertical="center"/>
    </xf>
  </cellXfs>
  <cellStyles count="7">
    <cellStyle name="Normaali_A_L1_s 3" xfId="2" xr:uid="{00000000-0005-0000-0000-000000000000}"/>
    <cellStyle name="Normaali_Raportti 23 (luonnos 19.9.2007)" xfId="6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  <cellStyle name="Normal 2 3" xfId="4" xr:uid="{00000000-0005-0000-0000-000005000000}"/>
    <cellStyle name="Percent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>
    <pageSetUpPr fitToPage="1"/>
  </sheetPr>
  <dimension ref="A1:T60"/>
  <sheetViews>
    <sheetView showGridLines="0" tabSelected="1" zoomScaleNormal="100" zoomScaleSheetLayoutView="55" workbookViewId="0">
      <selection activeCell="H5" sqref="H5"/>
    </sheetView>
  </sheetViews>
  <sheetFormatPr defaultColWidth="9.08984375" defaultRowHeight="11.5" x14ac:dyDescent="0.25"/>
  <cols>
    <col min="1" max="1" width="3" style="1" customWidth="1"/>
    <col min="2" max="2" width="3.08984375" style="1" customWidth="1"/>
    <col min="3" max="6" width="3" style="1" customWidth="1"/>
    <col min="7" max="7" width="7" style="1" customWidth="1"/>
    <col min="8" max="8" width="53.36328125" style="2" customWidth="1"/>
    <col min="9" max="9" width="16" style="1" customWidth="1"/>
    <col min="10" max="10" width="13.453125" style="3" customWidth="1"/>
    <col min="11" max="11" width="12.6328125" style="4" customWidth="1"/>
    <col min="12" max="19" width="12.6328125" style="3" customWidth="1"/>
    <col min="20" max="20" width="14.6328125" style="3" customWidth="1"/>
    <col min="21" max="16384" width="9.08984375" style="3"/>
  </cols>
  <sheetData>
    <row r="1" spans="1:11" customFormat="1" ht="50" customHeight="1" x14ac:dyDescent="0.25">
      <c r="A1" s="143" t="s">
        <v>152</v>
      </c>
      <c r="B1" s="144"/>
      <c r="C1" s="144"/>
      <c r="D1" s="144"/>
      <c r="E1" s="144"/>
      <c r="F1" s="145"/>
      <c r="G1" s="145"/>
      <c r="H1" s="145"/>
      <c r="I1" s="145"/>
      <c r="J1" s="146"/>
    </row>
    <row r="2" spans="1:11" customFormat="1" ht="14.9" customHeight="1" x14ac:dyDescent="0.25"/>
    <row r="3" spans="1:11" ht="14.9" customHeight="1" x14ac:dyDescent="0.25"/>
    <row r="4" spans="1:11" ht="14.9" customHeight="1" x14ac:dyDescent="0.25">
      <c r="A4" s="5" t="s">
        <v>0</v>
      </c>
      <c r="D4" s="6"/>
      <c r="I4" s="7" t="s">
        <v>1</v>
      </c>
      <c r="J4" s="8">
        <v>40623</v>
      </c>
    </row>
    <row r="5" spans="1:11" ht="14.9" customHeight="1" x14ac:dyDescent="0.25">
      <c r="A5" s="9" t="s">
        <v>46</v>
      </c>
      <c r="D5" s="10"/>
      <c r="E5" s="11"/>
      <c r="F5" s="11"/>
      <c r="G5" s="11"/>
      <c r="I5" s="7" t="s">
        <v>2</v>
      </c>
      <c r="J5" s="8">
        <v>40634</v>
      </c>
    </row>
    <row r="6" spans="1:11" ht="14.9" customHeight="1" x14ac:dyDescent="0.25">
      <c r="A6" s="12"/>
      <c r="I6" s="1" t="s">
        <v>3</v>
      </c>
      <c r="J6" s="8">
        <v>44562</v>
      </c>
    </row>
    <row r="7" spans="1:11" ht="14.9" customHeight="1" x14ac:dyDescent="0.25">
      <c r="A7" s="3"/>
      <c r="I7" s="2"/>
    </row>
    <row r="8" spans="1:11" ht="14.9" customHeight="1" x14ac:dyDescent="0.25">
      <c r="A8" s="13" t="s">
        <v>4</v>
      </c>
      <c r="I8" s="2"/>
      <c r="J8" s="1"/>
    </row>
    <row r="9" spans="1:11" ht="14.9" customHeight="1" x14ac:dyDescent="0.25">
      <c r="A9" s="3"/>
      <c r="I9" s="134" t="s">
        <v>5</v>
      </c>
      <c r="J9" s="135"/>
    </row>
    <row r="10" spans="1:11" ht="29.4" customHeight="1" x14ac:dyDescent="0.25">
      <c r="A10" s="140" t="s">
        <v>6</v>
      </c>
      <c r="B10" s="140"/>
      <c r="C10" s="140"/>
      <c r="D10" s="140"/>
      <c r="E10" s="140"/>
      <c r="F10" s="140"/>
      <c r="G10" s="140"/>
      <c r="H10" s="14" t="s">
        <v>7</v>
      </c>
      <c r="I10" s="136"/>
      <c r="J10" s="137"/>
    </row>
    <row r="11" spans="1:11" ht="29.4" customHeight="1" x14ac:dyDescent="0.25">
      <c r="A11" s="141" t="s">
        <v>8</v>
      </c>
      <c r="B11" s="142"/>
      <c r="C11" s="142"/>
      <c r="D11" s="142"/>
      <c r="E11" s="142"/>
      <c r="F11" s="142"/>
      <c r="G11" s="142"/>
      <c r="H11" s="7">
        <v>401</v>
      </c>
      <c r="I11" s="136"/>
      <c r="J11" s="137"/>
    </row>
    <row r="12" spans="1:11" ht="14.9" customHeight="1" x14ac:dyDescent="0.25">
      <c r="A12" s="15" t="s">
        <v>9</v>
      </c>
      <c r="H12" s="7" t="s">
        <v>10</v>
      </c>
      <c r="I12" s="138"/>
      <c r="J12" s="139"/>
    </row>
    <row r="13" spans="1:11" ht="14.9" customHeight="1" x14ac:dyDescent="0.25">
      <c r="A13" s="15" t="s">
        <v>11</v>
      </c>
      <c r="B13" s="3"/>
      <c r="C13" s="3"/>
      <c r="D13" s="3"/>
      <c r="E13" s="3"/>
      <c r="F13" s="3"/>
      <c r="G13" s="3"/>
      <c r="H13" s="1" t="s">
        <v>12</v>
      </c>
      <c r="I13" s="16"/>
    </row>
    <row r="14" spans="1:11" ht="14.9" customHeight="1" x14ac:dyDescent="0.25">
      <c r="A14" s="15" t="s">
        <v>13</v>
      </c>
      <c r="H14" s="7" t="s">
        <v>14</v>
      </c>
      <c r="I14" s="17"/>
      <c r="J14" s="18"/>
      <c r="K14" s="18"/>
    </row>
    <row r="15" spans="1:11" ht="14.9" customHeight="1" x14ac:dyDescent="0.25">
      <c r="A15" s="12"/>
      <c r="H15" s="19"/>
      <c r="I15" s="17"/>
      <c r="J15" s="18"/>
      <c r="K15" s="18"/>
    </row>
    <row r="16" spans="1:11" ht="14.9" customHeight="1" x14ac:dyDescent="0.25">
      <c r="B16" s="3"/>
      <c r="C16" s="3"/>
      <c r="D16" s="3"/>
      <c r="E16" s="3"/>
      <c r="F16" s="3"/>
      <c r="G16" s="3"/>
    </row>
    <row r="17" spans="1:20" ht="14.9" customHeight="1" x14ac:dyDescent="0.25"/>
    <row r="18" spans="1:20" ht="14.9" customHeight="1" x14ac:dyDescent="0.25">
      <c r="A18" s="20" t="s">
        <v>15</v>
      </c>
      <c r="I18" s="3"/>
    </row>
    <row r="19" spans="1:20" ht="14.9" customHeight="1" x14ac:dyDescent="0.25">
      <c r="A19" s="21"/>
      <c r="B19" s="21"/>
      <c r="C19" s="21"/>
      <c r="D19" s="21"/>
      <c r="E19" s="21"/>
      <c r="F19" s="21"/>
      <c r="G19" s="21"/>
      <c r="H19" s="22"/>
      <c r="I19" s="22"/>
      <c r="K19" s="23"/>
      <c r="T19" s="24"/>
    </row>
    <row r="20" spans="1:20" ht="14.9" customHeight="1" x14ac:dyDescent="0.25">
      <c r="A20" s="23"/>
      <c r="B20" s="23"/>
      <c r="C20" s="23"/>
      <c r="D20" s="23"/>
      <c r="E20" s="23"/>
      <c r="F20" s="23"/>
      <c r="G20" s="23"/>
      <c r="H20" s="25" t="s">
        <v>16</v>
      </c>
      <c r="I20" s="22"/>
      <c r="J20" s="26" t="s">
        <v>15</v>
      </c>
      <c r="K20" s="23"/>
    </row>
    <row r="21" spans="1:20" s="23" customFormat="1" ht="14.9" customHeight="1" x14ac:dyDescent="0.25">
      <c r="A21" s="22" t="s">
        <v>17</v>
      </c>
      <c r="B21" s="22"/>
      <c r="C21" s="22"/>
      <c r="D21" s="22"/>
      <c r="E21" s="22"/>
      <c r="F21" s="22" t="s">
        <v>18</v>
      </c>
      <c r="G21" s="22"/>
      <c r="H21" s="27" t="s">
        <v>19</v>
      </c>
      <c r="I21" s="27"/>
      <c r="J21" s="28">
        <v>10</v>
      </c>
      <c r="L21" s="3"/>
      <c r="M21" s="3"/>
      <c r="N21" s="3"/>
      <c r="O21" s="3"/>
      <c r="P21" s="3"/>
      <c r="Q21" s="3"/>
      <c r="R21" s="3"/>
      <c r="S21" s="3"/>
      <c r="T21" s="24"/>
    </row>
    <row r="22" spans="1:20" ht="14.9" customHeight="1" x14ac:dyDescent="0.25">
      <c r="A22" s="29">
        <v>10</v>
      </c>
      <c r="B22" s="28">
        <v>10</v>
      </c>
      <c r="C22" s="28">
        <v>10</v>
      </c>
      <c r="D22" s="28" t="s">
        <v>20</v>
      </c>
      <c r="E22" s="2"/>
      <c r="F22" s="30">
        <v>8</v>
      </c>
      <c r="G22" s="31"/>
      <c r="H22" s="32" t="s">
        <v>21</v>
      </c>
      <c r="I22" s="33"/>
      <c r="J22" s="34"/>
      <c r="K22" s="23"/>
      <c r="T22" s="24"/>
    </row>
    <row r="23" spans="1:20" ht="14.9" customHeight="1" x14ac:dyDescent="0.25">
      <c r="A23" s="29">
        <v>10</v>
      </c>
      <c r="B23" s="28">
        <v>10</v>
      </c>
      <c r="C23" s="28">
        <v>10</v>
      </c>
      <c r="D23" s="28">
        <v>10</v>
      </c>
      <c r="E23" s="2"/>
      <c r="F23" s="30">
        <v>8</v>
      </c>
      <c r="G23" s="31"/>
      <c r="H23" s="32" t="s">
        <v>22</v>
      </c>
      <c r="I23" s="33"/>
      <c r="J23" s="34"/>
      <c r="K23" s="23"/>
    </row>
    <row r="24" spans="1:20" ht="14.9" customHeight="1" x14ac:dyDescent="0.25">
      <c r="A24" s="29">
        <v>10</v>
      </c>
      <c r="B24" s="28">
        <v>10</v>
      </c>
      <c r="C24" s="29">
        <v>10</v>
      </c>
      <c r="D24" s="29"/>
      <c r="E24" s="2"/>
      <c r="F24" s="30">
        <v>7</v>
      </c>
      <c r="G24" s="31"/>
      <c r="H24" s="32" t="s">
        <v>23</v>
      </c>
      <c r="I24" s="35"/>
      <c r="J24" s="36">
        <f>SUM(J22:J23)</f>
        <v>0</v>
      </c>
      <c r="K24" s="37"/>
      <c r="T24" s="24"/>
    </row>
    <row r="25" spans="1:20" ht="14.9" customHeight="1" x14ac:dyDescent="0.25">
      <c r="A25" s="29">
        <v>10</v>
      </c>
      <c r="B25" s="28">
        <v>10</v>
      </c>
      <c r="C25" s="29">
        <v>15</v>
      </c>
      <c r="D25" s="29"/>
      <c r="E25" s="2"/>
      <c r="F25" s="30">
        <v>8</v>
      </c>
      <c r="G25" s="31"/>
      <c r="H25" s="32" t="s">
        <v>24</v>
      </c>
      <c r="I25" s="33"/>
      <c r="J25" s="34"/>
      <c r="K25" s="35"/>
    </row>
    <row r="26" spans="1:20" ht="14.9" customHeight="1" x14ac:dyDescent="0.25">
      <c r="A26" s="29">
        <v>10</v>
      </c>
      <c r="B26" s="28">
        <v>10</v>
      </c>
      <c r="C26" s="29">
        <v>20</v>
      </c>
      <c r="D26" s="29"/>
      <c r="E26" s="2"/>
      <c r="F26" s="30">
        <v>8</v>
      </c>
      <c r="G26" s="31"/>
      <c r="H26" s="32" t="s">
        <v>25</v>
      </c>
      <c r="I26" s="33"/>
      <c r="J26" s="34"/>
      <c r="K26" s="35"/>
      <c r="T26" s="24"/>
    </row>
    <row r="27" spans="1:20" ht="14.9" customHeight="1" x14ac:dyDescent="0.25">
      <c r="A27" s="29">
        <v>10</v>
      </c>
      <c r="B27" s="28">
        <v>10</v>
      </c>
      <c r="C27" s="29">
        <v>25</v>
      </c>
      <c r="D27" s="29"/>
      <c r="E27" s="2"/>
      <c r="F27" s="30">
        <v>9</v>
      </c>
      <c r="G27" s="31"/>
      <c r="H27" s="32" t="s">
        <v>26</v>
      </c>
      <c r="I27" s="33"/>
      <c r="J27" s="34"/>
      <c r="K27" s="35"/>
    </row>
    <row r="28" spans="1:20" ht="14.9" customHeight="1" x14ac:dyDescent="0.25">
      <c r="A28" s="29">
        <v>10</v>
      </c>
      <c r="B28" s="28">
        <v>10</v>
      </c>
      <c r="C28" s="29">
        <v>30</v>
      </c>
      <c r="D28" s="29"/>
      <c r="E28" s="2"/>
      <c r="F28" s="30">
        <v>9</v>
      </c>
      <c r="G28" s="31"/>
      <c r="H28" s="32" t="s">
        <v>27</v>
      </c>
      <c r="I28" s="33"/>
      <c r="J28" s="34"/>
      <c r="K28" s="35"/>
      <c r="T28" s="24"/>
    </row>
    <row r="29" spans="1:20" ht="14.9" customHeight="1" x14ac:dyDescent="0.25">
      <c r="A29" s="29">
        <v>10</v>
      </c>
      <c r="B29" s="28">
        <v>10</v>
      </c>
      <c r="C29" s="29">
        <v>50</v>
      </c>
      <c r="D29" s="29"/>
      <c r="E29" s="2"/>
      <c r="F29" s="30">
        <v>1</v>
      </c>
      <c r="G29" s="31"/>
      <c r="H29" s="27" t="s">
        <v>28</v>
      </c>
      <c r="I29" s="35"/>
      <c r="J29" s="36">
        <f>SUM(J24:J28)</f>
        <v>0</v>
      </c>
      <c r="K29" s="37"/>
    </row>
    <row r="30" spans="1:20" ht="20.25" customHeight="1" x14ac:dyDescent="0.25">
      <c r="A30" s="38"/>
      <c r="B30" s="38"/>
      <c r="C30" s="38"/>
      <c r="D30" s="38"/>
      <c r="E30" s="33"/>
      <c r="F30" s="33"/>
      <c r="G30" s="33"/>
      <c r="H30" s="39" t="s">
        <v>29</v>
      </c>
      <c r="I30" s="33"/>
      <c r="J30" s="33"/>
      <c r="K30" s="33"/>
    </row>
    <row r="31" spans="1:20" ht="14.9" customHeight="1" x14ac:dyDescent="0.25">
      <c r="A31" s="29">
        <v>10</v>
      </c>
      <c r="B31" s="28">
        <v>10</v>
      </c>
      <c r="C31" s="29">
        <v>55</v>
      </c>
      <c r="D31" s="29"/>
      <c r="E31" s="2"/>
      <c r="F31" s="30">
        <v>2</v>
      </c>
      <c r="G31" s="31"/>
      <c r="H31" s="32" t="s">
        <v>30</v>
      </c>
      <c r="I31" s="33"/>
      <c r="J31" s="34"/>
      <c r="K31" s="33"/>
      <c r="T31" s="24"/>
    </row>
    <row r="32" spans="1:20" ht="14.9" customHeight="1" x14ac:dyDescent="0.25">
      <c r="A32" s="29">
        <v>10</v>
      </c>
      <c r="B32" s="28">
        <v>10</v>
      </c>
      <c r="C32" s="29">
        <v>60</v>
      </c>
      <c r="D32" s="29"/>
      <c r="E32" s="2"/>
      <c r="F32" s="30">
        <v>2</v>
      </c>
      <c r="G32" s="31"/>
      <c r="H32" s="32" t="s">
        <v>31</v>
      </c>
      <c r="I32" s="35"/>
      <c r="J32" s="36">
        <f>SUM(J33:J34)</f>
        <v>0</v>
      </c>
      <c r="K32" s="37"/>
    </row>
    <row r="33" spans="1:20" ht="14.9" customHeight="1" x14ac:dyDescent="0.3">
      <c r="A33" s="29">
        <v>10</v>
      </c>
      <c r="B33" s="28">
        <v>10</v>
      </c>
      <c r="C33" s="29">
        <v>60</v>
      </c>
      <c r="D33" s="28" t="s">
        <v>20</v>
      </c>
      <c r="E33" s="2"/>
      <c r="F33" s="30">
        <v>3</v>
      </c>
      <c r="G33" s="31"/>
      <c r="H33" s="40" t="s">
        <v>32</v>
      </c>
      <c r="I33" s="33"/>
      <c r="J33" s="34"/>
      <c r="K33" s="33"/>
      <c r="T33" s="24"/>
    </row>
    <row r="34" spans="1:20" ht="14.9" customHeight="1" x14ac:dyDescent="0.3">
      <c r="A34" s="29">
        <v>10</v>
      </c>
      <c r="B34" s="28">
        <v>10</v>
      </c>
      <c r="C34" s="29">
        <v>60</v>
      </c>
      <c r="D34" s="29">
        <v>10</v>
      </c>
      <c r="E34" s="2"/>
      <c r="F34" s="30">
        <v>3</v>
      </c>
      <c r="G34" s="31"/>
      <c r="H34" s="40" t="s">
        <v>33</v>
      </c>
      <c r="I34" s="33"/>
      <c r="J34" s="34"/>
      <c r="K34" s="33"/>
    </row>
    <row r="35" spans="1:20" ht="14.9" customHeight="1" x14ac:dyDescent="0.25">
      <c r="A35" s="29">
        <v>10</v>
      </c>
      <c r="B35" s="28">
        <v>10</v>
      </c>
      <c r="C35" s="29">
        <v>70</v>
      </c>
      <c r="D35" s="29"/>
      <c r="E35" s="2"/>
      <c r="F35" s="30">
        <v>3</v>
      </c>
      <c r="G35" s="31"/>
      <c r="H35" s="32" t="s">
        <v>34</v>
      </c>
      <c r="I35" s="33"/>
      <c r="J35" s="34"/>
      <c r="K35" s="33"/>
    </row>
    <row r="36" spans="1:20" ht="14.9" customHeight="1" x14ac:dyDescent="0.25">
      <c r="A36" s="29">
        <v>10</v>
      </c>
      <c r="B36" s="28">
        <v>10</v>
      </c>
      <c r="C36" s="29">
        <v>90</v>
      </c>
      <c r="D36" s="29"/>
      <c r="E36" s="2"/>
      <c r="F36" s="30">
        <v>5</v>
      </c>
      <c r="G36" s="31"/>
      <c r="H36" s="27" t="s">
        <v>35</v>
      </c>
      <c r="I36" s="35"/>
      <c r="J36" s="41">
        <f>J31+J32+J35</f>
        <v>0</v>
      </c>
      <c r="K36" s="37"/>
      <c r="T36" s="24"/>
    </row>
    <row r="37" spans="1:20" ht="14.9" customHeight="1" x14ac:dyDescent="0.25">
      <c r="A37" s="38"/>
      <c r="B37" s="38"/>
      <c r="C37" s="38"/>
      <c r="D37" s="38"/>
      <c r="E37" s="33"/>
      <c r="F37" s="33"/>
      <c r="G37" s="33"/>
      <c r="H37" s="33"/>
      <c r="I37" s="33"/>
      <c r="J37" s="33"/>
      <c r="K37" s="33"/>
    </row>
    <row r="38" spans="1:20" ht="14.9" customHeight="1" x14ac:dyDescent="0.25">
      <c r="A38" s="28">
        <v>10</v>
      </c>
      <c r="B38" s="28">
        <v>10</v>
      </c>
      <c r="C38" s="29"/>
      <c r="D38" s="29"/>
      <c r="E38" s="2"/>
      <c r="F38" s="30">
        <v>6</v>
      </c>
      <c r="G38" s="31"/>
      <c r="H38" s="27" t="s">
        <v>36</v>
      </c>
      <c r="I38" s="35"/>
      <c r="J38" s="41">
        <f>J29+J36</f>
        <v>0</v>
      </c>
      <c r="K38" s="37"/>
      <c r="T38" s="24"/>
    </row>
    <row r="39" spans="1:20" ht="14.9" customHeight="1" x14ac:dyDescent="0.25">
      <c r="A39" s="42"/>
      <c r="B39" s="42"/>
      <c r="C39" s="43"/>
      <c r="D39" s="43"/>
      <c r="E39" s="2"/>
      <c r="F39" s="31"/>
      <c r="G39" s="31"/>
      <c r="H39" s="27"/>
      <c r="I39" s="35"/>
      <c r="K39" s="37"/>
      <c r="T39" s="24"/>
    </row>
    <row r="40" spans="1:20" ht="14.9" customHeight="1" x14ac:dyDescent="0.25">
      <c r="A40" s="28">
        <v>10</v>
      </c>
      <c r="B40" s="28">
        <v>20</v>
      </c>
      <c r="C40" s="29"/>
      <c r="D40" s="29"/>
      <c r="E40" s="2"/>
      <c r="F40" s="30">
        <v>7</v>
      </c>
      <c r="G40" s="22"/>
      <c r="H40" s="44" t="s">
        <v>37</v>
      </c>
      <c r="I40" s="22"/>
      <c r="J40" s="34"/>
      <c r="K40" s="33"/>
    </row>
    <row r="41" spans="1:20" ht="14.9" customHeight="1" x14ac:dyDescent="0.25">
      <c r="A41" s="45"/>
      <c r="B41" s="45"/>
      <c r="C41" s="45"/>
      <c r="D41" s="45"/>
      <c r="E41" s="22"/>
      <c r="F41" s="22"/>
      <c r="G41" s="22"/>
      <c r="H41" s="39"/>
      <c r="I41" s="22"/>
      <c r="J41" s="46"/>
      <c r="K41" s="37"/>
    </row>
    <row r="42" spans="1:20" ht="14.9" customHeight="1" x14ac:dyDescent="0.25">
      <c r="A42" s="28">
        <v>10</v>
      </c>
      <c r="B42" s="28">
        <v>40</v>
      </c>
      <c r="C42" s="29"/>
      <c r="D42" s="29"/>
      <c r="E42" s="2"/>
      <c r="F42" s="30">
        <v>9</v>
      </c>
      <c r="G42" s="22"/>
      <c r="H42" s="25" t="s">
        <v>38</v>
      </c>
      <c r="I42" s="22"/>
      <c r="J42" s="34"/>
      <c r="K42" s="37"/>
    </row>
    <row r="43" spans="1:20" ht="14.9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K43" s="3"/>
    </row>
    <row r="44" spans="1:20" ht="14.9" customHeight="1" x14ac:dyDescent="0.25">
      <c r="A44" s="28">
        <v>10</v>
      </c>
      <c r="B44" s="28">
        <v>45</v>
      </c>
      <c r="C44" s="29"/>
      <c r="D44" s="29"/>
      <c r="E44" s="2"/>
      <c r="F44" s="30">
        <v>0</v>
      </c>
      <c r="G44" s="3"/>
      <c r="H44" s="25" t="s">
        <v>39</v>
      </c>
      <c r="I44" s="3"/>
      <c r="J44" s="34"/>
      <c r="K44" s="3"/>
    </row>
    <row r="45" spans="1:20" ht="23.25" customHeight="1" x14ac:dyDescent="0.25">
      <c r="A45" s="45"/>
      <c r="B45" s="45"/>
      <c r="C45" s="45"/>
      <c r="D45" s="45"/>
      <c r="E45" s="22"/>
      <c r="F45" s="22"/>
      <c r="G45" s="22"/>
      <c r="H45" s="25" t="s">
        <v>40</v>
      </c>
      <c r="I45" s="22"/>
      <c r="J45" s="46"/>
      <c r="K45" s="21"/>
    </row>
    <row r="46" spans="1:20" ht="14.9" customHeight="1" x14ac:dyDescent="0.25">
      <c r="A46" s="28">
        <v>10</v>
      </c>
      <c r="B46" s="29">
        <v>60</v>
      </c>
      <c r="C46" s="28" t="s">
        <v>20</v>
      </c>
      <c r="D46" s="29"/>
      <c r="E46" s="2"/>
      <c r="F46" s="30">
        <v>2</v>
      </c>
      <c r="G46" s="31"/>
      <c r="H46" s="32" t="s">
        <v>19</v>
      </c>
      <c r="I46" s="22"/>
      <c r="J46" s="34"/>
      <c r="K46" s="37"/>
    </row>
    <row r="47" spans="1:20" ht="14.9" customHeight="1" x14ac:dyDescent="0.25">
      <c r="A47" s="28">
        <v>10</v>
      </c>
      <c r="B47" s="29">
        <v>60</v>
      </c>
      <c r="C47" s="29">
        <v>10</v>
      </c>
      <c r="D47" s="29"/>
      <c r="E47" s="2"/>
      <c r="F47" s="30">
        <v>2</v>
      </c>
      <c r="G47" s="31"/>
      <c r="H47" s="32" t="s">
        <v>29</v>
      </c>
      <c r="I47" s="22"/>
      <c r="J47" s="34"/>
      <c r="K47" s="21"/>
    </row>
    <row r="48" spans="1:20" ht="14.9" customHeight="1" x14ac:dyDescent="0.25">
      <c r="A48" s="28">
        <v>10</v>
      </c>
      <c r="B48" s="29">
        <v>60</v>
      </c>
      <c r="C48" s="29"/>
      <c r="D48" s="29"/>
      <c r="E48" s="2"/>
      <c r="F48" s="30">
        <v>1</v>
      </c>
      <c r="G48" s="31"/>
      <c r="H48" s="27" t="s">
        <v>41</v>
      </c>
      <c r="I48" s="35"/>
      <c r="J48" s="36">
        <f>SUM(J46:J47)</f>
        <v>0</v>
      </c>
      <c r="K48" s="21"/>
    </row>
    <row r="49" spans="1:11" ht="14.9" customHeight="1" x14ac:dyDescent="0.25">
      <c r="A49" s="45"/>
      <c r="B49" s="45"/>
      <c r="C49" s="45"/>
      <c r="D49" s="45"/>
      <c r="E49" s="22"/>
      <c r="F49" s="22"/>
      <c r="G49" s="22"/>
      <c r="H49" s="22"/>
      <c r="I49" s="22"/>
      <c r="J49" s="46"/>
      <c r="K49" s="21"/>
    </row>
    <row r="50" spans="1:11" ht="14.9" customHeight="1" x14ac:dyDescent="0.25">
      <c r="A50" s="28">
        <v>10</v>
      </c>
      <c r="B50" s="28"/>
      <c r="C50" s="29"/>
      <c r="D50" s="29"/>
      <c r="E50" s="2"/>
      <c r="F50" s="30">
        <v>5</v>
      </c>
      <c r="G50" s="31"/>
      <c r="H50" s="27" t="s">
        <v>42</v>
      </c>
      <c r="I50" s="35"/>
      <c r="J50" s="36">
        <f>J38+J40+J42+J44+J48</f>
        <v>0</v>
      </c>
      <c r="K50" s="37"/>
    </row>
    <row r="51" spans="1:11" ht="14.9" customHeight="1" x14ac:dyDescent="0.25">
      <c r="A51" s="45"/>
      <c r="B51" s="45"/>
      <c r="C51" s="45"/>
      <c r="D51" s="45"/>
      <c r="E51" s="22"/>
      <c r="F51" s="22"/>
      <c r="G51" s="22"/>
      <c r="H51" s="39" t="s">
        <v>43</v>
      </c>
      <c r="I51" s="22"/>
      <c r="J51" s="46"/>
      <c r="K51" s="21"/>
    </row>
    <row r="52" spans="1:11" ht="14.9" customHeight="1" x14ac:dyDescent="0.25">
      <c r="A52" s="28">
        <v>15</v>
      </c>
      <c r="B52" s="28"/>
      <c r="C52" s="29"/>
      <c r="D52" s="29"/>
      <c r="E52" s="2"/>
      <c r="F52" s="30">
        <v>6</v>
      </c>
      <c r="G52" s="31"/>
      <c r="H52" s="32" t="s">
        <v>44</v>
      </c>
      <c r="I52" s="22"/>
      <c r="J52" s="34"/>
      <c r="K52" s="37"/>
    </row>
    <row r="53" spans="1:11" ht="14.9" customHeight="1" x14ac:dyDescent="0.25">
      <c r="A53" s="28">
        <v>20</v>
      </c>
      <c r="B53" s="28"/>
      <c r="C53" s="29"/>
      <c r="D53" s="29"/>
      <c r="E53" s="2"/>
      <c r="F53" s="30">
        <v>6</v>
      </c>
      <c r="G53" s="31"/>
      <c r="H53" s="32" t="s">
        <v>45</v>
      </c>
      <c r="I53" s="22"/>
      <c r="J53" s="34"/>
      <c r="K53" s="23"/>
    </row>
    <row r="54" spans="1:11" ht="13.4" customHeight="1" x14ac:dyDescent="0.25">
      <c r="K54" s="23"/>
    </row>
    <row r="55" spans="1:11" ht="13.4" customHeight="1" x14ac:dyDescent="0.25">
      <c r="K55" s="23"/>
    </row>
    <row r="56" spans="1:11" ht="13.4" customHeight="1" x14ac:dyDescent="0.25"/>
    <row r="57" spans="1:11" ht="13.4" customHeight="1" x14ac:dyDescent="0.25"/>
    <row r="58" spans="1:11" ht="13.4" customHeight="1" x14ac:dyDescent="0.25"/>
    <row r="59" spans="1:11" ht="13.4" customHeight="1" x14ac:dyDescent="0.25"/>
    <row r="60" spans="1:11" ht="13.4" customHeight="1" x14ac:dyDescent="0.25"/>
  </sheetData>
  <sheetProtection password="F0A6"/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0">
    <pageSetUpPr fitToPage="1"/>
  </sheetPr>
  <dimension ref="A1:P47"/>
  <sheetViews>
    <sheetView showGridLines="0" zoomScaleNormal="100" zoomScaleSheetLayoutView="55" workbookViewId="0">
      <selection sqref="A1:J1"/>
    </sheetView>
  </sheetViews>
  <sheetFormatPr defaultColWidth="9.08984375" defaultRowHeight="11.5" x14ac:dyDescent="0.25"/>
  <cols>
    <col min="1" max="3" width="3" style="47" customWidth="1"/>
    <col min="4" max="4" width="2.36328125" style="47" customWidth="1"/>
    <col min="5" max="5" width="3" style="47" customWidth="1"/>
    <col min="6" max="6" width="8.36328125" style="47" customWidth="1"/>
    <col min="7" max="7" width="58.453125" style="47" customWidth="1"/>
    <col min="8" max="8" width="7.453125" style="48" customWidth="1"/>
    <col min="9" max="9" width="15.6328125" style="47" customWidth="1"/>
    <col min="10" max="10" width="12.6328125" style="49" customWidth="1"/>
    <col min="11" max="11" width="12.6328125" style="50" customWidth="1"/>
    <col min="12" max="12" width="14" style="49" customWidth="1"/>
    <col min="13" max="15" width="12.6328125" style="49" customWidth="1"/>
    <col min="16" max="16" width="14.6328125" style="49" customWidth="1"/>
    <col min="17" max="16384" width="9.08984375" style="49"/>
  </cols>
  <sheetData>
    <row r="1" spans="1:11" customFormat="1" ht="50" customHeight="1" x14ac:dyDescent="0.25">
      <c r="A1" s="143" t="s">
        <v>152</v>
      </c>
      <c r="B1" s="144"/>
      <c r="C1" s="144"/>
      <c r="D1" s="144"/>
      <c r="E1" s="144"/>
      <c r="F1" s="145"/>
      <c r="G1" s="145"/>
      <c r="H1" s="145"/>
      <c r="I1" s="145"/>
      <c r="J1" s="146"/>
    </row>
    <row r="2" spans="1:11" customFormat="1" ht="14.9" customHeight="1" x14ac:dyDescent="0.25"/>
    <row r="3" spans="1:11" ht="14.9" customHeight="1" x14ac:dyDescent="0.25"/>
    <row r="4" spans="1:11" ht="14.9" customHeight="1" x14ac:dyDescent="0.25">
      <c r="A4" s="5" t="s">
        <v>0</v>
      </c>
      <c r="D4" s="51"/>
      <c r="I4" s="52" t="s">
        <v>1</v>
      </c>
      <c r="J4" s="53">
        <v>40623</v>
      </c>
    </row>
    <row r="5" spans="1:11" ht="14.9" customHeight="1" x14ac:dyDescent="0.25">
      <c r="A5" s="9" t="s">
        <v>46</v>
      </c>
      <c r="D5" s="54"/>
      <c r="E5" s="55"/>
      <c r="F5" s="55"/>
      <c r="G5" s="55"/>
      <c r="I5" s="52" t="s">
        <v>2</v>
      </c>
      <c r="J5" s="53">
        <v>40634</v>
      </c>
    </row>
    <row r="6" spans="1:11" ht="14.9" customHeight="1" x14ac:dyDescent="0.25">
      <c r="A6" s="56"/>
      <c r="I6" s="47" t="s">
        <v>3</v>
      </c>
      <c r="J6" s="53">
        <v>44562</v>
      </c>
    </row>
    <row r="7" spans="1:11" ht="14.9" customHeight="1" x14ac:dyDescent="0.25">
      <c r="A7" s="49"/>
      <c r="I7" s="48"/>
    </row>
    <row r="8" spans="1:11" ht="14.9" customHeight="1" x14ac:dyDescent="0.25">
      <c r="A8" s="57" t="s">
        <v>4</v>
      </c>
      <c r="I8" s="48"/>
      <c r="J8" s="47"/>
    </row>
    <row r="9" spans="1:11" ht="14.9" customHeight="1" x14ac:dyDescent="0.25">
      <c r="A9" s="49"/>
      <c r="I9" s="147" t="s">
        <v>47</v>
      </c>
      <c r="J9" s="148"/>
    </row>
    <row r="10" spans="1:11" ht="29.4" customHeight="1" x14ac:dyDescent="0.25">
      <c r="A10" s="153" t="s">
        <v>6</v>
      </c>
      <c r="B10" s="153"/>
      <c r="C10" s="153"/>
      <c r="D10" s="153"/>
      <c r="E10" s="153"/>
      <c r="F10" s="153"/>
      <c r="G10" s="58" t="s">
        <v>7</v>
      </c>
      <c r="H10" s="59"/>
      <c r="I10" s="149"/>
      <c r="J10" s="150"/>
    </row>
    <row r="11" spans="1:11" ht="29.4" customHeight="1" x14ac:dyDescent="0.25">
      <c r="A11" s="154" t="s">
        <v>8</v>
      </c>
      <c r="B11" s="142"/>
      <c r="C11" s="142"/>
      <c r="D11" s="142"/>
      <c r="E11" s="142"/>
      <c r="F11" s="142"/>
      <c r="G11" s="52">
        <v>401</v>
      </c>
      <c r="H11" s="59"/>
      <c r="I11" s="151"/>
      <c r="J11" s="152"/>
    </row>
    <row r="12" spans="1:11" ht="14.9" customHeight="1" x14ac:dyDescent="0.25">
      <c r="A12" s="60" t="s">
        <v>9</v>
      </c>
      <c r="G12" s="52" t="s">
        <v>10</v>
      </c>
      <c r="H12" s="59"/>
      <c r="I12" s="59"/>
    </row>
    <row r="13" spans="1:11" ht="14.9" customHeight="1" x14ac:dyDescent="0.25">
      <c r="A13" s="60" t="s">
        <v>11</v>
      </c>
      <c r="B13" s="49"/>
      <c r="C13" s="49"/>
      <c r="D13" s="49"/>
      <c r="E13" s="49"/>
      <c r="F13" s="49"/>
      <c r="G13" s="47" t="s">
        <v>12</v>
      </c>
      <c r="H13" s="61"/>
      <c r="I13" s="61"/>
    </row>
    <row r="14" spans="1:11" ht="14.9" customHeight="1" x14ac:dyDescent="0.25">
      <c r="A14" s="60" t="s">
        <v>13</v>
      </c>
      <c r="G14" s="62" t="s">
        <v>14</v>
      </c>
      <c r="I14" s="63"/>
      <c r="J14" s="64"/>
      <c r="K14" s="64"/>
    </row>
    <row r="15" spans="1:11" ht="14.9" customHeight="1" x14ac:dyDescent="0.25">
      <c r="A15" s="56"/>
      <c r="I15" s="63"/>
      <c r="J15" s="64"/>
      <c r="K15" s="64"/>
    </row>
    <row r="16" spans="1:11" ht="14.9" customHeight="1" x14ac:dyDescent="0.25">
      <c r="B16" s="49"/>
      <c r="C16" s="49"/>
      <c r="D16" s="49"/>
      <c r="E16" s="49"/>
      <c r="F16" s="49"/>
      <c r="G16" s="49"/>
      <c r="J16" s="64"/>
      <c r="K16" s="64"/>
    </row>
    <row r="17" spans="1:16" ht="14.9" customHeight="1" x14ac:dyDescent="0.25"/>
    <row r="18" spans="1:16" ht="14.9" customHeight="1" x14ac:dyDescent="0.25">
      <c r="A18" s="65" t="s">
        <v>48</v>
      </c>
      <c r="I18" s="49"/>
    </row>
    <row r="19" spans="1:16" ht="14.9" customHeight="1" x14ac:dyDescent="0.25">
      <c r="A19" s="66"/>
      <c r="B19" s="67"/>
      <c r="C19" s="67"/>
      <c r="D19" s="67"/>
      <c r="E19" s="67"/>
      <c r="F19" s="67"/>
      <c r="G19" s="67"/>
      <c r="H19" s="67"/>
      <c r="I19" s="49"/>
      <c r="J19" s="23"/>
      <c r="K19" s="23"/>
      <c r="L19" s="23"/>
      <c r="M19" s="23"/>
      <c r="N19" s="68"/>
      <c r="O19" s="68"/>
      <c r="P19" s="69"/>
    </row>
    <row r="20" spans="1:16" ht="44.4" customHeight="1" x14ac:dyDescent="0.25">
      <c r="A20" s="67"/>
      <c r="B20" s="67"/>
      <c r="C20" s="67"/>
      <c r="D20" s="67"/>
      <c r="E20" s="67"/>
      <c r="F20" s="67"/>
      <c r="G20" s="70"/>
      <c r="H20" s="71"/>
      <c r="I20" s="72" t="s">
        <v>49</v>
      </c>
      <c r="J20" s="73"/>
      <c r="K20" s="74"/>
      <c r="L20" s="75" t="s">
        <v>50</v>
      </c>
      <c r="M20" s="75" t="s">
        <v>51</v>
      </c>
      <c r="N20" s="75" t="s">
        <v>52</v>
      </c>
      <c r="O20" s="76" t="s">
        <v>53</v>
      </c>
    </row>
    <row r="21" spans="1:16" s="23" customFormat="1" ht="14.9" customHeight="1" x14ac:dyDescent="0.25">
      <c r="A21" s="67" t="s">
        <v>17</v>
      </c>
      <c r="B21" s="67"/>
      <c r="C21" s="67"/>
      <c r="D21" s="67"/>
      <c r="E21" s="67" t="s">
        <v>18</v>
      </c>
      <c r="F21" s="67"/>
      <c r="G21" s="77" t="s">
        <v>54</v>
      </c>
      <c r="H21" s="77"/>
      <c r="I21" s="78" t="s">
        <v>20</v>
      </c>
      <c r="J21" s="78">
        <v>10</v>
      </c>
      <c r="K21" s="78">
        <v>15</v>
      </c>
      <c r="L21" s="78">
        <v>20</v>
      </c>
      <c r="M21" s="78">
        <v>25</v>
      </c>
      <c r="N21" s="78">
        <v>30</v>
      </c>
      <c r="O21" s="78">
        <v>35</v>
      </c>
      <c r="P21" s="69"/>
    </row>
    <row r="22" spans="1:16" ht="14.9" customHeight="1" x14ac:dyDescent="0.25">
      <c r="A22" s="78">
        <v>10</v>
      </c>
      <c r="B22" s="78" t="s">
        <v>20</v>
      </c>
      <c r="C22" s="79"/>
      <c r="D22" s="48"/>
      <c r="E22" s="79">
        <v>8</v>
      </c>
      <c r="F22" s="67"/>
      <c r="G22" s="80" t="s">
        <v>55</v>
      </c>
      <c r="H22" s="67"/>
      <c r="I22" s="81"/>
      <c r="J22" s="82"/>
      <c r="K22" s="82"/>
      <c r="L22" s="83"/>
      <c r="M22" s="83"/>
      <c r="N22" s="83"/>
      <c r="O22" s="84">
        <f>L22-M22-N22</f>
        <v>0</v>
      </c>
    </row>
    <row r="23" spans="1:16" ht="14.9" customHeight="1" x14ac:dyDescent="0.25">
      <c r="A23" s="78">
        <v>10</v>
      </c>
      <c r="B23" s="78">
        <v>10</v>
      </c>
      <c r="C23" s="79"/>
      <c r="D23" s="48"/>
      <c r="E23" s="79">
        <v>8</v>
      </c>
      <c r="F23" s="33"/>
      <c r="G23" s="80" t="s">
        <v>56</v>
      </c>
      <c r="H23" s="33"/>
      <c r="I23" s="85"/>
      <c r="J23" s="82"/>
      <c r="K23" s="82"/>
      <c r="L23" s="83"/>
      <c r="M23" s="83"/>
      <c r="N23" s="83"/>
      <c r="O23" s="84">
        <f>L23-M23-N23</f>
        <v>0</v>
      </c>
      <c r="P23" s="69"/>
    </row>
    <row r="24" spans="1:16" ht="14.9" customHeight="1" x14ac:dyDescent="0.25">
      <c r="A24" s="78">
        <v>10</v>
      </c>
      <c r="B24" s="78">
        <v>15</v>
      </c>
      <c r="C24" s="79"/>
      <c r="D24" s="48"/>
      <c r="E24" s="79">
        <v>9</v>
      </c>
      <c r="F24" s="33"/>
      <c r="G24" s="80" t="s">
        <v>57</v>
      </c>
      <c r="H24" s="33"/>
      <c r="I24" s="85"/>
      <c r="J24" s="82"/>
      <c r="K24" s="82"/>
      <c r="L24" s="83"/>
      <c r="M24" s="83"/>
      <c r="N24" s="81"/>
      <c r="O24" s="86">
        <f>L24-M24-N24</f>
        <v>0</v>
      </c>
    </row>
    <row r="25" spans="1:16" ht="14.9" customHeight="1" x14ac:dyDescent="0.25">
      <c r="A25" s="78">
        <v>10</v>
      </c>
      <c r="B25" s="78"/>
      <c r="C25" s="79"/>
      <c r="D25" s="48"/>
      <c r="E25" s="79">
        <v>7</v>
      </c>
      <c r="F25" s="33"/>
      <c r="G25" s="80" t="s">
        <v>58</v>
      </c>
      <c r="H25" s="87"/>
      <c r="I25" s="88"/>
      <c r="J25" s="89"/>
      <c r="K25" s="90"/>
      <c r="L25" s="86">
        <f>SUM(L22:L24)</f>
        <v>0</v>
      </c>
      <c r="M25" s="86">
        <f>SUM(M22:M24)</f>
        <v>0</v>
      </c>
      <c r="N25" s="91">
        <f>SUM(N22:N24)</f>
        <v>0</v>
      </c>
      <c r="O25" s="86">
        <f>SUM(O22:O24)</f>
        <v>0</v>
      </c>
      <c r="P25" s="69"/>
    </row>
    <row r="26" spans="1:16" ht="14.9" customHeight="1" x14ac:dyDescent="0.25">
      <c r="A26" s="92"/>
      <c r="B26" s="92"/>
      <c r="C26" s="93"/>
      <c r="D26" s="48"/>
      <c r="E26" s="93"/>
      <c r="F26" s="33"/>
      <c r="G26" s="80"/>
      <c r="H26" s="87"/>
      <c r="I26" s="69"/>
      <c r="J26" s="69"/>
      <c r="K26" s="69"/>
      <c r="L26" s="69"/>
      <c r="M26" s="69"/>
      <c r="N26" s="69"/>
      <c r="O26" s="69"/>
      <c r="P26" s="69"/>
    </row>
    <row r="27" spans="1:16" ht="14.9" customHeight="1" x14ac:dyDescent="0.25">
      <c r="A27" s="78">
        <v>12</v>
      </c>
      <c r="B27" s="78"/>
      <c r="C27" s="79"/>
      <c r="D27" s="48"/>
      <c r="E27" s="79">
        <v>1</v>
      </c>
      <c r="F27" s="33"/>
      <c r="G27" s="80" t="s">
        <v>59</v>
      </c>
      <c r="H27" s="49"/>
      <c r="I27" s="94"/>
      <c r="J27" s="95"/>
      <c r="K27" s="96"/>
      <c r="L27" s="96"/>
      <c r="M27" s="96"/>
      <c r="N27" s="96"/>
      <c r="O27" s="97"/>
      <c r="P27" s="69"/>
    </row>
    <row r="28" spans="1:16" ht="25.5" customHeight="1" x14ac:dyDescent="0.25">
      <c r="A28" s="38"/>
      <c r="B28" s="38"/>
      <c r="C28" s="33"/>
      <c r="D28" s="33"/>
      <c r="E28" s="33"/>
      <c r="F28" s="33"/>
      <c r="G28" s="98" t="s">
        <v>60</v>
      </c>
      <c r="H28" s="33"/>
      <c r="I28" s="33"/>
      <c r="K28" s="49"/>
      <c r="L28" s="33"/>
      <c r="M28" s="33"/>
      <c r="N28" s="68"/>
      <c r="O28" s="68"/>
      <c r="P28" s="69"/>
    </row>
    <row r="29" spans="1:16" ht="14.9" customHeight="1" x14ac:dyDescent="0.25">
      <c r="A29" s="78">
        <v>26</v>
      </c>
      <c r="B29" s="78"/>
      <c r="C29" s="79"/>
      <c r="D29" s="48"/>
      <c r="E29" s="79">
        <v>1</v>
      </c>
      <c r="F29" s="33"/>
      <c r="G29" s="80" t="s">
        <v>61</v>
      </c>
      <c r="H29" s="33"/>
      <c r="I29" s="94"/>
      <c r="J29" s="81"/>
      <c r="K29" s="99"/>
      <c r="L29" s="99"/>
      <c r="M29" s="99"/>
      <c r="N29" s="99"/>
      <c r="O29" s="100"/>
    </row>
    <row r="30" spans="1:16" ht="14.9" customHeight="1" x14ac:dyDescent="0.25">
      <c r="A30" s="78">
        <v>28</v>
      </c>
      <c r="B30" s="78"/>
      <c r="C30" s="79"/>
      <c r="D30" s="48"/>
      <c r="E30" s="79">
        <v>5</v>
      </c>
      <c r="F30" s="33"/>
      <c r="G30" s="80" t="s">
        <v>62</v>
      </c>
      <c r="H30" s="33"/>
      <c r="I30" s="94"/>
      <c r="J30" s="85"/>
      <c r="K30" s="82"/>
      <c r="L30" s="82"/>
      <c r="M30" s="82"/>
      <c r="N30" s="82"/>
      <c r="O30" s="101"/>
      <c r="P30" s="69"/>
    </row>
    <row r="31" spans="1:16" ht="14.9" customHeight="1" x14ac:dyDescent="0.25">
      <c r="A31" s="78">
        <v>30</v>
      </c>
      <c r="B31" s="78"/>
      <c r="C31" s="79"/>
      <c r="D31" s="48"/>
      <c r="E31" s="79">
        <v>9</v>
      </c>
      <c r="F31" s="33"/>
      <c r="G31" s="80" t="s">
        <v>63</v>
      </c>
      <c r="H31" s="33"/>
      <c r="I31" s="102">
        <f>IF(I29=0,0,I30/I29*100)</f>
        <v>0</v>
      </c>
      <c r="J31" s="88"/>
      <c r="K31" s="89"/>
      <c r="L31" s="89"/>
      <c r="M31" s="89"/>
      <c r="N31" s="89"/>
      <c r="O31" s="90"/>
    </row>
    <row r="32" spans="1:16" ht="30" customHeight="1" x14ac:dyDescent="0.25">
      <c r="A32" s="103"/>
      <c r="B32" s="103"/>
      <c r="C32" s="67"/>
      <c r="D32" s="67"/>
      <c r="E32" s="67"/>
      <c r="F32" s="67"/>
      <c r="G32" s="70" t="s">
        <v>64</v>
      </c>
      <c r="H32" s="67"/>
      <c r="I32" s="104"/>
      <c r="K32" s="49"/>
      <c r="L32" s="105"/>
      <c r="M32" s="68"/>
      <c r="N32" s="68"/>
      <c r="O32" s="68"/>
    </row>
    <row r="33" spans="1:15" ht="14.9" customHeight="1" x14ac:dyDescent="0.25">
      <c r="A33" s="78">
        <v>63</v>
      </c>
      <c r="B33" s="78"/>
      <c r="C33" s="79"/>
      <c r="D33" s="48"/>
      <c r="E33" s="79">
        <v>8</v>
      </c>
      <c r="F33" s="67"/>
      <c r="G33" s="67" t="s">
        <v>65</v>
      </c>
      <c r="H33" s="106"/>
      <c r="I33" s="107">
        <f>SUM(I34:I35)</f>
        <v>0</v>
      </c>
      <c r="J33" s="81"/>
      <c r="K33" s="99"/>
      <c r="L33" s="99"/>
      <c r="M33" s="99"/>
      <c r="N33" s="99"/>
      <c r="O33" s="100"/>
    </row>
    <row r="34" spans="1:15" ht="14.9" customHeight="1" x14ac:dyDescent="0.25">
      <c r="A34" s="78">
        <v>63</v>
      </c>
      <c r="B34" s="78" t="s">
        <v>20</v>
      </c>
      <c r="C34" s="79"/>
      <c r="D34" s="48"/>
      <c r="E34" s="79">
        <v>9</v>
      </c>
      <c r="F34" s="67"/>
      <c r="G34" s="108" t="s">
        <v>66</v>
      </c>
      <c r="H34" s="67" t="s">
        <v>67</v>
      </c>
      <c r="I34" s="94"/>
      <c r="J34" s="85"/>
      <c r="K34" s="82"/>
      <c r="L34" s="82"/>
      <c r="M34" s="82"/>
      <c r="N34" s="82"/>
      <c r="O34" s="101"/>
    </row>
    <row r="35" spans="1:15" ht="14.9" customHeight="1" x14ac:dyDescent="0.25">
      <c r="A35" s="78">
        <v>63</v>
      </c>
      <c r="B35" s="78">
        <v>10</v>
      </c>
      <c r="C35" s="79"/>
      <c r="D35" s="48"/>
      <c r="E35" s="79">
        <v>9</v>
      </c>
      <c r="F35" s="67"/>
      <c r="G35" s="108" t="s">
        <v>68</v>
      </c>
      <c r="H35" s="67" t="s">
        <v>69</v>
      </c>
      <c r="I35" s="94"/>
      <c r="J35" s="85"/>
      <c r="K35" s="82"/>
      <c r="L35" s="82"/>
      <c r="M35" s="82"/>
      <c r="N35" s="82"/>
      <c r="O35" s="101"/>
    </row>
    <row r="36" spans="1:15" ht="14.9" customHeight="1" x14ac:dyDescent="0.25">
      <c r="A36" s="78">
        <v>65</v>
      </c>
      <c r="B36" s="78" t="s">
        <v>20</v>
      </c>
      <c r="C36" s="79"/>
      <c r="D36" s="48"/>
      <c r="E36" s="79">
        <v>4</v>
      </c>
      <c r="F36" s="67"/>
      <c r="G36" s="109" t="s">
        <v>16</v>
      </c>
      <c r="H36" s="67" t="s">
        <v>70</v>
      </c>
      <c r="I36" s="94"/>
      <c r="J36" s="88"/>
      <c r="K36" s="89"/>
      <c r="L36" s="89"/>
      <c r="M36" s="89"/>
      <c r="N36" s="89"/>
      <c r="O36" s="90"/>
    </row>
    <row r="37" spans="1:15" ht="14.9" customHeight="1" x14ac:dyDescent="0.25">
      <c r="A37" s="103"/>
      <c r="B37" s="103"/>
      <c r="C37" s="67"/>
      <c r="D37" s="67"/>
      <c r="E37" s="67"/>
      <c r="F37" s="67"/>
      <c r="G37" s="67"/>
      <c r="H37" s="67"/>
      <c r="I37" s="104"/>
      <c r="J37" s="67"/>
      <c r="K37" s="67"/>
      <c r="L37" s="67"/>
      <c r="M37" s="104"/>
      <c r="N37" s="67"/>
      <c r="O37" s="68"/>
    </row>
    <row r="38" spans="1:15" ht="14.9" customHeight="1" x14ac:dyDescent="0.25">
      <c r="A38" s="103"/>
      <c r="B38" s="103"/>
      <c r="C38" s="67"/>
      <c r="D38" s="67"/>
      <c r="E38" s="67"/>
      <c r="F38" s="67"/>
      <c r="G38" s="77" t="s">
        <v>71</v>
      </c>
      <c r="H38" s="67"/>
      <c r="I38" s="104"/>
      <c r="J38" s="110" t="s">
        <v>72</v>
      </c>
      <c r="K38" s="111" t="s">
        <v>73</v>
      </c>
      <c r="L38" s="111" t="s">
        <v>74</v>
      </c>
      <c r="M38" s="111" t="s">
        <v>75</v>
      </c>
      <c r="N38" s="68"/>
      <c r="O38" s="87"/>
    </row>
    <row r="39" spans="1:15" ht="14.9" customHeight="1" x14ac:dyDescent="0.25">
      <c r="A39" s="78">
        <v>67</v>
      </c>
      <c r="B39" s="78"/>
      <c r="C39" s="79"/>
      <c r="D39" s="48"/>
      <c r="E39" s="79">
        <v>7</v>
      </c>
      <c r="F39" s="67"/>
      <c r="G39" s="80" t="s">
        <v>76</v>
      </c>
      <c r="H39" s="80"/>
      <c r="I39" s="112"/>
      <c r="J39" s="83"/>
      <c r="K39" s="83"/>
      <c r="L39" s="113">
        <f>+J39-K39</f>
        <v>0</v>
      </c>
      <c r="M39" s="83"/>
      <c r="N39" s="81"/>
      <c r="O39" s="100"/>
    </row>
    <row r="40" spans="1:15" ht="14.9" customHeight="1" x14ac:dyDescent="0.25">
      <c r="A40" s="78">
        <v>69</v>
      </c>
      <c r="B40" s="78"/>
      <c r="C40" s="79"/>
      <c r="D40" s="48"/>
      <c r="E40" s="79">
        <v>1</v>
      </c>
      <c r="F40" s="67"/>
      <c r="G40" s="80" t="s">
        <v>77</v>
      </c>
      <c r="H40" s="80"/>
      <c r="I40" s="114"/>
      <c r="J40" s="83"/>
      <c r="K40" s="83"/>
      <c r="L40" s="113">
        <f>+J40-K40</f>
        <v>0</v>
      </c>
      <c r="M40" s="83"/>
      <c r="N40" s="85"/>
      <c r="O40" s="101"/>
    </row>
    <row r="41" spans="1:15" ht="14.9" customHeight="1" x14ac:dyDescent="0.25">
      <c r="A41" s="78">
        <v>71</v>
      </c>
      <c r="B41" s="78"/>
      <c r="C41" s="79"/>
      <c r="D41" s="48"/>
      <c r="E41" s="79">
        <v>5</v>
      </c>
      <c r="F41" s="67"/>
      <c r="G41" s="80" t="s">
        <v>78</v>
      </c>
      <c r="H41" s="80"/>
      <c r="I41" s="114"/>
      <c r="J41" s="83"/>
      <c r="K41" s="83"/>
      <c r="L41" s="113">
        <f>+J41-K41</f>
        <v>0</v>
      </c>
      <c r="M41" s="83"/>
      <c r="N41" s="85"/>
      <c r="O41" s="101"/>
    </row>
    <row r="42" spans="1:15" ht="14.9" customHeight="1" x14ac:dyDescent="0.25">
      <c r="A42" s="78">
        <v>73</v>
      </c>
      <c r="B42" s="78"/>
      <c r="C42" s="79"/>
      <c r="D42" s="48"/>
      <c r="E42" s="79">
        <v>9</v>
      </c>
      <c r="F42" s="67"/>
      <c r="G42" s="80" t="s">
        <v>79</v>
      </c>
      <c r="H42" s="80"/>
      <c r="I42" s="85"/>
      <c r="J42" s="99"/>
      <c r="K42" s="100"/>
      <c r="L42" s="83"/>
      <c r="M42" s="83"/>
      <c r="N42" s="85"/>
      <c r="O42" s="101"/>
    </row>
    <row r="43" spans="1:15" ht="14.9" customHeight="1" x14ac:dyDescent="0.25">
      <c r="A43" s="78">
        <v>75</v>
      </c>
      <c r="B43" s="78"/>
      <c r="C43" s="79"/>
      <c r="D43" s="48"/>
      <c r="E43" s="79">
        <v>4</v>
      </c>
      <c r="F43" s="67"/>
      <c r="G43" s="80" t="s">
        <v>80</v>
      </c>
      <c r="H43" s="80"/>
      <c r="I43" s="88"/>
      <c r="J43" s="89"/>
      <c r="K43" s="90"/>
      <c r="L43" s="83"/>
      <c r="M43" s="83"/>
      <c r="N43" s="88"/>
      <c r="O43" s="90"/>
    </row>
    <row r="44" spans="1:15" ht="14.9" customHeight="1" x14ac:dyDescent="0.25">
      <c r="A44" s="67"/>
      <c r="B44" s="67"/>
      <c r="C44" s="67"/>
      <c r="D44" s="67"/>
      <c r="E44" s="67"/>
      <c r="F44" s="67"/>
      <c r="G44" s="67"/>
      <c r="H44" s="67"/>
      <c r="I44" s="104"/>
      <c r="J44" s="67"/>
      <c r="K44" s="67"/>
      <c r="L44" s="87"/>
      <c r="M44" s="105"/>
      <c r="N44" s="68"/>
      <c r="O44" s="68"/>
    </row>
    <row r="45" spans="1:15" x14ac:dyDescent="0.25">
      <c r="A45" s="67"/>
      <c r="B45" s="67"/>
      <c r="C45" s="67"/>
      <c r="D45" s="67"/>
      <c r="E45" s="67"/>
      <c r="F45" s="67"/>
      <c r="G45" s="67"/>
      <c r="H45" s="67"/>
      <c r="I45" s="104"/>
      <c r="J45" s="67"/>
      <c r="K45" s="68"/>
      <c r="L45" s="105"/>
      <c r="M45" s="68"/>
      <c r="N45" s="68"/>
      <c r="O45" s="68"/>
    </row>
    <row r="46" spans="1:15" x14ac:dyDescent="0.25">
      <c r="A46" s="67"/>
      <c r="B46" s="67"/>
      <c r="C46" s="67"/>
      <c r="D46" s="67"/>
      <c r="E46" s="67"/>
      <c r="F46" s="67"/>
      <c r="G46" s="67"/>
      <c r="H46" s="67"/>
      <c r="I46" s="104"/>
      <c r="J46" s="67"/>
      <c r="K46" s="68"/>
      <c r="L46" s="105"/>
      <c r="M46" s="68"/>
      <c r="N46" s="68"/>
      <c r="O46" s="68"/>
    </row>
    <row r="47" spans="1:15" x14ac:dyDescent="0.25">
      <c r="A47" s="67"/>
      <c r="B47" s="67"/>
      <c r="C47" s="67"/>
      <c r="D47" s="67"/>
      <c r="E47" s="67"/>
      <c r="F47" s="67"/>
      <c r="G47" s="67"/>
      <c r="H47" s="67"/>
      <c r="I47" s="104"/>
      <c r="J47" s="67"/>
      <c r="K47" s="68"/>
      <c r="L47" s="105"/>
      <c r="M47" s="68"/>
      <c r="N47" s="68"/>
      <c r="O47" s="68"/>
    </row>
  </sheetData>
  <mergeCells count="4">
    <mergeCell ref="I9:J11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8">
    <pageSetUpPr fitToPage="1"/>
  </sheetPr>
  <dimension ref="A1:R87"/>
  <sheetViews>
    <sheetView showGridLines="0" zoomScaleNormal="100" zoomScaleSheetLayoutView="55" workbookViewId="0">
      <selection sqref="A1:J1"/>
    </sheetView>
  </sheetViews>
  <sheetFormatPr defaultColWidth="9.08984375" defaultRowHeight="11.5" x14ac:dyDescent="0.25"/>
  <cols>
    <col min="1" max="3" width="3" style="47" customWidth="1"/>
    <col min="4" max="4" width="2.36328125" style="47" customWidth="1"/>
    <col min="5" max="5" width="3" style="47" customWidth="1"/>
    <col min="6" max="6" width="7.6328125" style="47" customWidth="1"/>
    <col min="7" max="7" width="54" style="47" customWidth="1"/>
    <col min="8" max="8" width="3.453125" style="48" customWidth="1"/>
    <col min="9" max="9" width="15.90625" style="47" customWidth="1"/>
    <col min="10" max="10" width="12.6328125" style="49" customWidth="1"/>
    <col min="11" max="11" width="12.6328125" style="50" customWidth="1"/>
    <col min="12" max="16" width="12.6328125" style="49" customWidth="1"/>
    <col min="17" max="17" width="18" style="49" customWidth="1"/>
    <col min="18" max="18" width="14.6328125" style="49" customWidth="1"/>
    <col min="19" max="16384" width="9.08984375" style="49"/>
  </cols>
  <sheetData>
    <row r="1" spans="1:11" customFormat="1" ht="50" customHeight="1" x14ac:dyDescent="0.25">
      <c r="A1" s="143" t="s">
        <v>152</v>
      </c>
      <c r="B1" s="144"/>
      <c r="C1" s="144"/>
      <c r="D1" s="144"/>
      <c r="E1" s="144"/>
      <c r="F1" s="145"/>
      <c r="G1" s="145"/>
      <c r="H1" s="145"/>
      <c r="I1" s="145"/>
      <c r="J1" s="146"/>
    </row>
    <row r="2" spans="1:11" customFormat="1" ht="14.9" customHeight="1" x14ac:dyDescent="0.25"/>
    <row r="3" spans="1:11" ht="14.9" customHeight="1" x14ac:dyDescent="0.25"/>
    <row r="4" spans="1:11" ht="14.9" customHeight="1" x14ac:dyDescent="0.25">
      <c r="A4" s="5" t="s">
        <v>0</v>
      </c>
      <c r="D4" s="51"/>
      <c r="H4" s="49"/>
      <c r="I4" s="52" t="s">
        <v>1</v>
      </c>
      <c r="J4" s="53">
        <v>40623</v>
      </c>
    </row>
    <row r="5" spans="1:11" ht="14.9" customHeight="1" x14ac:dyDescent="0.25">
      <c r="A5" s="9" t="s">
        <v>46</v>
      </c>
      <c r="D5" s="54"/>
      <c r="E5" s="55"/>
      <c r="F5" s="55"/>
      <c r="G5" s="55"/>
      <c r="H5" s="49"/>
      <c r="I5" s="52" t="s">
        <v>2</v>
      </c>
      <c r="J5" s="53">
        <v>40634</v>
      </c>
    </row>
    <row r="6" spans="1:11" ht="14.9" customHeight="1" x14ac:dyDescent="0.25">
      <c r="A6" s="56"/>
      <c r="H6" s="49"/>
      <c r="I6" s="47" t="s">
        <v>3</v>
      </c>
      <c r="J6" s="53">
        <v>44562</v>
      </c>
    </row>
    <row r="7" spans="1:11" ht="14.9" customHeight="1" x14ac:dyDescent="0.25">
      <c r="A7" s="49"/>
      <c r="H7" s="49"/>
      <c r="I7" s="48"/>
    </row>
    <row r="8" spans="1:11" ht="14.9" customHeight="1" x14ac:dyDescent="0.25">
      <c r="A8" s="57" t="s">
        <v>4</v>
      </c>
      <c r="I8" s="48"/>
      <c r="J8" s="47"/>
    </row>
    <row r="9" spans="1:11" ht="14.9" customHeight="1" x14ac:dyDescent="0.25">
      <c r="A9" s="49"/>
      <c r="I9" s="147" t="s">
        <v>81</v>
      </c>
      <c r="J9" s="155"/>
    </row>
    <row r="10" spans="1:11" ht="29.4" customHeight="1" x14ac:dyDescent="0.25">
      <c r="A10" s="153" t="s">
        <v>6</v>
      </c>
      <c r="B10" s="153"/>
      <c r="C10" s="153"/>
      <c r="D10" s="153"/>
      <c r="E10" s="153"/>
      <c r="F10" s="153"/>
      <c r="G10" s="58" t="s">
        <v>7</v>
      </c>
      <c r="I10" s="156"/>
      <c r="J10" s="157"/>
    </row>
    <row r="11" spans="1:11" ht="29.4" customHeight="1" x14ac:dyDescent="0.25">
      <c r="A11" s="154" t="s">
        <v>8</v>
      </c>
      <c r="B11" s="142"/>
      <c r="C11" s="142"/>
      <c r="D11" s="142"/>
      <c r="E11" s="142"/>
      <c r="F11" s="142"/>
      <c r="G11" s="52">
        <v>401</v>
      </c>
      <c r="I11" s="156"/>
      <c r="J11" s="157"/>
    </row>
    <row r="12" spans="1:11" ht="14.9" customHeight="1" x14ac:dyDescent="0.25">
      <c r="A12" s="60" t="s">
        <v>9</v>
      </c>
      <c r="G12" s="52" t="s">
        <v>10</v>
      </c>
      <c r="I12" s="158"/>
      <c r="J12" s="159"/>
    </row>
    <row r="13" spans="1:11" ht="14.9" customHeight="1" x14ac:dyDescent="0.25">
      <c r="A13" s="60" t="s">
        <v>11</v>
      </c>
      <c r="B13" s="49"/>
      <c r="C13" s="49"/>
      <c r="D13" s="49"/>
      <c r="E13" s="49"/>
      <c r="F13" s="49"/>
      <c r="G13" s="47" t="s">
        <v>12</v>
      </c>
      <c r="H13" s="61"/>
      <c r="I13" s="61"/>
    </row>
    <row r="14" spans="1:11" ht="14.9" customHeight="1" x14ac:dyDescent="0.25">
      <c r="A14" s="60" t="s">
        <v>13</v>
      </c>
      <c r="G14" s="62" t="s">
        <v>14</v>
      </c>
      <c r="I14" s="63"/>
      <c r="J14" s="64"/>
      <c r="K14" s="64"/>
    </row>
    <row r="15" spans="1:11" ht="14.9" customHeight="1" x14ac:dyDescent="0.25">
      <c r="A15" s="56"/>
      <c r="I15" s="63"/>
      <c r="J15" s="64"/>
      <c r="K15" s="64"/>
    </row>
    <row r="16" spans="1:11" ht="14.9" customHeight="1" x14ac:dyDescent="0.25">
      <c r="B16" s="49"/>
      <c r="C16" s="49"/>
      <c r="D16" s="49"/>
      <c r="E16" s="49"/>
      <c r="F16" s="49"/>
      <c r="G16" s="49"/>
    </row>
    <row r="17" spans="1:18" ht="14.9" customHeight="1" x14ac:dyDescent="0.25"/>
    <row r="18" spans="1:18" ht="14.9" customHeight="1" x14ac:dyDescent="0.25">
      <c r="A18" s="65" t="s">
        <v>82</v>
      </c>
      <c r="I18" s="49"/>
      <c r="Q18" s="23"/>
    </row>
    <row r="19" spans="1:18" ht="14.9" customHeight="1" x14ac:dyDescent="0.25">
      <c r="A19" s="77"/>
      <c r="B19" s="67"/>
      <c r="C19" s="67"/>
      <c r="D19" s="67"/>
      <c r="E19" s="67"/>
      <c r="F19" s="67"/>
      <c r="G19" s="67"/>
      <c r="H19" s="67"/>
      <c r="I19" s="64"/>
      <c r="J19" s="23"/>
      <c r="K19" s="23"/>
      <c r="L19" s="23"/>
      <c r="M19" s="23"/>
      <c r="N19" s="87"/>
      <c r="O19" s="68"/>
      <c r="P19" s="68"/>
      <c r="R19" s="69"/>
    </row>
    <row r="20" spans="1:18" ht="29.4" customHeight="1" x14ac:dyDescent="0.25">
      <c r="A20" s="68"/>
      <c r="B20" s="68"/>
      <c r="C20" s="68"/>
      <c r="D20" s="68"/>
      <c r="E20" s="68"/>
      <c r="F20" s="67"/>
      <c r="G20" s="70" t="s">
        <v>16</v>
      </c>
      <c r="H20" s="71"/>
      <c r="I20" s="72" t="s">
        <v>59</v>
      </c>
      <c r="J20" s="72" t="s">
        <v>83</v>
      </c>
      <c r="K20" s="72" t="s">
        <v>84</v>
      </c>
      <c r="L20" s="72" t="s">
        <v>85</v>
      </c>
      <c r="M20" s="72" t="s">
        <v>86</v>
      </c>
      <c r="N20" s="72" t="s">
        <v>87</v>
      </c>
      <c r="O20" s="72" t="s">
        <v>88</v>
      </c>
      <c r="P20" s="72" t="s">
        <v>89</v>
      </c>
    </row>
    <row r="21" spans="1:18" s="23" customFormat="1" ht="14.9" customHeight="1" x14ac:dyDescent="0.25">
      <c r="A21" s="67" t="s">
        <v>17</v>
      </c>
      <c r="B21" s="67"/>
      <c r="C21" s="67"/>
      <c r="D21" s="67"/>
      <c r="E21" s="67" t="s">
        <v>18</v>
      </c>
      <c r="F21" s="33"/>
      <c r="G21" s="115" t="s">
        <v>90</v>
      </c>
      <c r="H21" s="77"/>
      <c r="I21" s="78" t="s">
        <v>20</v>
      </c>
      <c r="J21" s="78">
        <v>10</v>
      </c>
      <c r="K21" s="78">
        <v>15</v>
      </c>
      <c r="L21" s="78">
        <v>20</v>
      </c>
      <c r="M21" s="78">
        <v>25</v>
      </c>
      <c r="N21" s="78">
        <v>30</v>
      </c>
      <c r="O21" s="78">
        <v>35</v>
      </c>
      <c r="P21" s="78">
        <v>40</v>
      </c>
      <c r="Q21" s="49"/>
      <c r="R21" s="69"/>
    </row>
    <row r="22" spans="1:18" ht="14.9" customHeight="1" x14ac:dyDescent="0.25">
      <c r="A22" s="78">
        <v>10</v>
      </c>
      <c r="B22" s="78" t="s">
        <v>91</v>
      </c>
      <c r="C22" s="79"/>
      <c r="D22" s="48"/>
      <c r="E22" s="79">
        <v>1</v>
      </c>
      <c r="F22" s="33"/>
      <c r="G22" s="80" t="s">
        <v>92</v>
      </c>
      <c r="H22" s="67"/>
      <c r="I22" s="83"/>
      <c r="J22" s="83"/>
      <c r="K22" s="116">
        <f>IF(I22=0,0,(J22/I22*100))</f>
        <v>0</v>
      </c>
      <c r="L22" s="83"/>
      <c r="M22" s="116">
        <f>IF(I22=0,0,(L22/I22*100))</f>
        <v>0</v>
      </c>
      <c r="N22" s="86">
        <f>J22-L22</f>
        <v>0</v>
      </c>
      <c r="O22" s="117">
        <f>K22-M22</f>
        <v>0</v>
      </c>
      <c r="P22" s="117">
        <f>IF(J22=0,0,(L22/J22*100))</f>
        <v>0</v>
      </c>
      <c r="R22" s="69"/>
    </row>
    <row r="23" spans="1:18" ht="14.9" customHeight="1" x14ac:dyDescent="0.25">
      <c r="A23" s="78">
        <v>10</v>
      </c>
      <c r="B23" s="78" t="s">
        <v>93</v>
      </c>
      <c r="C23" s="79"/>
      <c r="D23" s="48"/>
      <c r="E23" s="79">
        <v>3</v>
      </c>
      <c r="F23" s="33"/>
      <c r="G23" s="80" t="s">
        <v>94</v>
      </c>
      <c r="H23" s="33"/>
      <c r="I23" s="83"/>
      <c r="J23" s="83"/>
      <c r="K23" s="116">
        <f t="shared" ref="K23:K34" si="0">IF(I23=0,0,(J23/I23*100))</f>
        <v>0</v>
      </c>
      <c r="L23" s="83"/>
      <c r="M23" s="116">
        <f>IF(I23=0,0,(L23/I23*100))</f>
        <v>0</v>
      </c>
      <c r="N23" s="86">
        <f t="shared" ref="N23:O34" si="1">J23-L23</f>
        <v>0</v>
      </c>
      <c r="O23" s="117">
        <f t="shared" si="1"/>
        <v>0</v>
      </c>
      <c r="P23" s="117">
        <f t="shared" ref="P23:P34" si="2">IF(J23=0,0,(L23/J23*100))</f>
        <v>0</v>
      </c>
    </row>
    <row r="24" spans="1:18" ht="14.9" customHeight="1" x14ac:dyDescent="0.25">
      <c r="A24" s="78">
        <v>10</v>
      </c>
      <c r="B24" s="78" t="s">
        <v>95</v>
      </c>
      <c r="C24" s="79"/>
      <c r="D24" s="48"/>
      <c r="E24" s="79">
        <v>5</v>
      </c>
      <c r="F24" s="33"/>
      <c r="G24" s="80" t="s">
        <v>96</v>
      </c>
      <c r="H24" s="33"/>
      <c r="I24" s="83"/>
      <c r="J24" s="83"/>
      <c r="K24" s="116">
        <f t="shared" si="0"/>
        <v>0</v>
      </c>
      <c r="L24" s="83"/>
      <c r="M24" s="116">
        <f t="shared" ref="M24:M34" si="3">IF(I24=0,0,(L24/I24*100))</f>
        <v>0</v>
      </c>
      <c r="N24" s="86">
        <f t="shared" si="1"/>
        <v>0</v>
      </c>
      <c r="O24" s="117">
        <f t="shared" si="1"/>
        <v>0</v>
      </c>
      <c r="P24" s="117">
        <f t="shared" si="2"/>
        <v>0</v>
      </c>
      <c r="R24" s="69"/>
    </row>
    <row r="25" spans="1:18" ht="14.9" customHeight="1" x14ac:dyDescent="0.25">
      <c r="A25" s="78">
        <v>10</v>
      </c>
      <c r="B25" s="78" t="s">
        <v>97</v>
      </c>
      <c r="C25" s="79"/>
      <c r="D25" s="48"/>
      <c r="E25" s="79">
        <v>7</v>
      </c>
      <c r="F25" s="33"/>
      <c r="G25" s="80" t="s">
        <v>98</v>
      </c>
      <c r="H25" s="33"/>
      <c r="I25" s="83"/>
      <c r="J25" s="83"/>
      <c r="K25" s="116">
        <f t="shared" si="0"/>
        <v>0</v>
      </c>
      <c r="L25" s="83"/>
      <c r="M25" s="116">
        <f t="shared" si="3"/>
        <v>0</v>
      </c>
      <c r="N25" s="86">
        <f t="shared" si="1"/>
        <v>0</v>
      </c>
      <c r="O25" s="117">
        <f t="shared" si="1"/>
        <v>0</v>
      </c>
      <c r="P25" s="117">
        <f t="shared" si="2"/>
        <v>0</v>
      </c>
    </row>
    <row r="26" spans="1:18" ht="14.9" customHeight="1" x14ac:dyDescent="0.25">
      <c r="A26" s="78">
        <v>10</v>
      </c>
      <c r="B26" s="78" t="s">
        <v>20</v>
      </c>
      <c r="C26" s="79"/>
      <c r="D26" s="48"/>
      <c r="E26" s="79">
        <v>0</v>
      </c>
      <c r="F26" s="33"/>
      <c r="G26" s="80" t="s">
        <v>99</v>
      </c>
      <c r="H26" s="33"/>
      <c r="I26" s="83"/>
      <c r="J26" s="83"/>
      <c r="K26" s="116">
        <f t="shared" si="0"/>
        <v>0</v>
      </c>
      <c r="L26" s="83"/>
      <c r="M26" s="116">
        <f t="shared" si="3"/>
        <v>0</v>
      </c>
      <c r="N26" s="86">
        <f t="shared" si="1"/>
        <v>0</v>
      </c>
      <c r="O26" s="117">
        <f t="shared" si="1"/>
        <v>0</v>
      </c>
      <c r="P26" s="117">
        <f t="shared" si="2"/>
        <v>0</v>
      </c>
      <c r="R26" s="69"/>
    </row>
    <row r="27" spans="1:18" ht="14.9" customHeight="1" x14ac:dyDescent="0.25">
      <c r="A27" s="78">
        <v>10</v>
      </c>
      <c r="B27" s="78" t="s">
        <v>100</v>
      </c>
      <c r="C27" s="79"/>
      <c r="D27" s="48"/>
      <c r="E27" s="79">
        <v>2</v>
      </c>
      <c r="F27" s="33"/>
      <c r="G27" s="80" t="s">
        <v>101</v>
      </c>
      <c r="H27" s="33"/>
      <c r="I27" s="83"/>
      <c r="J27" s="83"/>
      <c r="K27" s="116">
        <f t="shared" si="0"/>
        <v>0</v>
      </c>
      <c r="L27" s="83"/>
      <c r="M27" s="116">
        <f t="shared" si="3"/>
        <v>0</v>
      </c>
      <c r="N27" s="86">
        <f t="shared" si="1"/>
        <v>0</v>
      </c>
      <c r="O27" s="117">
        <f t="shared" si="1"/>
        <v>0</v>
      </c>
      <c r="P27" s="117">
        <f t="shared" si="2"/>
        <v>0</v>
      </c>
    </row>
    <row r="28" spans="1:18" ht="14.9" customHeight="1" x14ac:dyDescent="0.25">
      <c r="A28" s="78">
        <v>10</v>
      </c>
      <c r="B28" s="78" t="s">
        <v>102</v>
      </c>
      <c r="C28" s="79"/>
      <c r="D28" s="48"/>
      <c r="E28" s="79">
        <v>4</v>
      </c>
      <c r="F28" s="33"/>
      <c r="G28" s="80" t="s">
        <v>103</v>
      </c>
      <c r="H28" s="33"/>
      <c r="I28" s="83"/>
      <c r="J28" s="83"/>
      <c r="K28" s="116">
        <f t="shared" si="0"/>
        <v>0</v>
      </c>
      <c r="L28" s="83"/>
      <c r="M28" s="116">
        <f t="shared" si="3"/>
        <v>0</v>
      </c>
      <c r="N28" s="86">
        <f t="shared" si="1"/>
        <v>0</v>
      </c>
      <c r="O28" s="117">
        <f t="shared" si="1"/>
        <v>0</v>
      </c>
      <c r="P28" s="117">
        <f t="shared" si="2"/>
        <v>0</v>
      </c>
      <c r="R28" s="69"/>
    </row>
    <row r="29" spans="1:18" ht="14.9" customHeight="1" x14ac:dyDescent="0.25">
      <c r="A29" s="78">
        <v>10</v>
      </c>
      <c r="B29" s="78" t="s">
        <v>104</v>
      </c>
      <c r="C29" s="79"/>
      <c r="D29" s="48"/>
      <c r="E29" s="79">
        <v>6</v>
      </c>
      <c r="F29" s="33"/>
      <c r="G29" s="80" t="s">
        <v>105</v>
      </c>
      <c r="H29" s="33"/>
      <c r="I29" s="83"/>
      <c r="J29" s="83"/>
      <c r="K29" s="116">
        <f t="shared" si="0"/>
        <v>0</v>
      </c>
      <c r="L29" s="83"/>
      <c r="M29" s="116">
        <f t="shared" si="3"/>
        <v>0</v>
      </c>
      <c r="N29" s="86">
        <f t="shared" si="1"/>
        <v>0</v>
      </c>
      <c r="O29" s="117">
        <f t="shared" si="1"/>
        <v>0</v>
      </c>
      <c r="P29" s="117">
        <f t="shared" si="2"/>
        <v>0</v>
      </c>
    </row>
    <row r="30" spans="1:18" ht="14.9" customHeight="1" x14ac:dyDescent="0.25">
      <c r="A30" s="78">
        <v>10</v>
      </c>
      <c r="B30" s="78" t="s">
        <v>106</v>
      </c>
      <c r="C30" s="79"/>
      <c r="D30" s="48"/>
      <c r="E30" s="79">
        <v>8</v>
      </c>
      <c r="F30" s="67"/>
      <c r="G30" s="80" t="s">
        <v>107</v>
      </c>
      <c r="H30" s="67"/>
      <c r="I30" s="83"/>
      <c r="J30" s="83"/>
      <c r="K30" s="116">
        <f t="shared" si="0"/>
        <v>0</v>
      </c>
      <c r="L30" s="83"/>
      <c r="M30" s="116">
        <f t="shared" si="3"/>
        <v>0</v>
      </c>
      <c r="N30" s="86">
        <f t="shared" si="1"/>
        <v>0</v>
      </c>
      <c r="O30" s="117">
        <f t="shared" si="1"/>
        <v>0</v>
      </c>
      <c r="P30" s="117">
        <f t="shared" si="2"/>
        <v>0</v>
      </c>
      <c r="R30" s="69"/>
    </row>
    <row r="31" spans="1:18" ht="14.9" customHeight="1" x14ac:dyDescent="0.25">
      <c r="A31" s="78">
        <v>10</v>
      </c>
      <c r="B31" s="78" t="s">
        <v>108</v>
      </c>
      <c r="C31" s="79"/>
      <c r="D31" s="48"/>
      <c r="E31" s="79">
        <v>0</v>
      </c>
      <c r="F31" s="67"/>
      <c r="G31" s="80" t="s">
        <v>109</v>
      </c>
      <c r="H31" s="67"/>
      <c r="I31" s="83"/>
      <c r="J31" s="83"/>
      <c r="K31" s="116">
        <f t="shared" si="0"/>
        <v>0</v>
      </c>
      <c r="L31" s="83"/>
      <c r="M31" s="116">
        <f t="shared" si="3"/>
        <v>0</v>
      </c>
      <c r="N31" s="86">
        <f t="shared" si="1"/>
        <v>0</v>
      </c>
      <c r="O31" s="117">
        <f t="shared" si="1"/>
        <v>0</v>
      </c>
      <c r="P31" s="117">
        <f t="shared" si="2"/>
        <v>0</v>
      </c>
    </row>
    <row r="32" spans="1:18" ht="14.9" customHeight="1" x14ac:dyDescent="0.25">
      <c r="A32" s="78">
        <v>10</v>
      </c>
      <c r="B32" s="78" t="s">
        <v>110</v>
      </c>
      <c r="C32" s="79"/>
      <c r="D32" s="48"/>
      <c r="E32" s="79">
        <v>2</v>
      </c>
      <c r="F32" s="67"/>
      <c r="G32" s="80" t="s">
        <v>111</v>
      </c>
      <c r="H32" s="67"/>
      <c r="I32" s="83"/>
      <c r="J32" s="83"/>
      <c r="K32" s="116">
        <f t="shared" si="0"/>
        <v>0</v>
      </c>
      <c r="L32" s="83"/>
      <c r="M32" s="116">
        <f t="shared" si="3"/>
        <v>0</v>
      </c>
      <c r="N32" s="86">
        <f t="shared" si="1"/>
        <v>0</v>
      </c>
      <c r="O32" s="117">
        <f t="shared" si="1"/>
        <v>0</v>
      </c>
      <c r="P32" s="117">
        <f t="shared" si="2"/>
        <v>0</v>
      </c>
      <c r="R32" s="69"/>
    </row>
    <row r="33" spans="1:18" ht="14.9" customHeight="1" x14ac:dyDescent="0.25">
      <c r="A33" s="78">
        <v>10</v>
      </c>
      <c r="B33" s="78">
        <v>99</v>
      </c>
      <c r="C33" s="79"/>
      <c r="D33" s="48"/>
      <c r="E33" s="79">
        <v>7</v>
      </c>
      <c r="F33" s="67"/>
      <c r="G33" s="80" t="s">
        <v>112</v>
      </c>
      <c r="H33" s="67"/>
      <c r="I33" s="83"/>
      <c r="J33" s="83"/>
      <c r="K33" s="116">
        <f t="shared" si="0"/>
        <v>0</v>
      </c>
      <c r="L33" s="83"/>
      <c r="M33" s="116">
        <f t="shared" si="3"/>
        <v>0</v>
      </c>
      <c r="N33" s="86">
        <f t="shared" si="1"/>
        <v>0</v>
      </c>
      <c r="O33" s="117">
        <f t="shared" si="1"/>
        <v>0</v>
      </c>
      <c r="P33" s="117">
        <f t="shared" si="2"/>
        <v>0</v>
      </c>
    </row>
    <row r="34" spans="1:18" ht="14.9" customHeight="1" x14ac:dyDescent="0.25">
      <c r="A34" s="78">
        <v>10</v>
      </c>
      <c r="B34" s="78"/>
      <c r="C34" s="79"/>
      <c r="D34" s="48"/>
      <c r="E34" s="79">
        <v>9</v>
      </c>
      <c r="F34" s="67"/>
      <c r="G34" s="80" t="s">
        <v>58</v>
      </c>
      <c r="H34" s="106"/>
      <c r="I34" s="86">
        <f>SUM(I22:I33)</f>
        <v>0</v>
      </c>
      <c r="J34" s="118">
        <f>SUM(J22:J33)</f>
        <v>0</v>
      </c>
      <c r="K34" s="116">
        <f t="shared" si="0"/>
        <v>0</v>
      </c>
      <c r="L34" s="118">
        <f>SUM(L22:L33)</f>
        <v>0</v>
      </c>
      <c r="M34" s="116">
        <f t="shared" si="3"/>
        <v>0</v>
      </c>
      <c r="N34" s="118">
        <f>J34-L34</f>
        <v>0</v>
      </c>
      <c r="O34" s="117">
        <f t="shared" si="1"/>
        <v>0</v>
      </c>
      <c r="P34" s="117">
        <f t="shared" si="2"/>
        <v>0</v>
      </c>
      <c r="R34" s="69"/>
    </row>
    <row r="35" spans="1:18" ht="14.9" customHeight="1" x14ac:dyDescent="0.25">
      <c r="A35" s="78">
        <v>17</v>
      </c>
      <c r="B35" s="78"/>
      <c r="C35" s="79"/>
      <c r="D35" s="48"/>
      <c r="E35" s="79">
        <v>4</v>
      </c>
      <c r="F35" s="67"/>
      <c r="G35" s="80" t="s">
        <v>113</v>
      </c>
      <c r="H35" s="67"/>
      <c r="I35" s="83"/>
      <c r="J35" s="81"/>
      <c r="K35" s="99"/>
      <c r="L35" s="99"/>
      <c r="M35" s="99"/>
      <c r="N35" s="99"/>
      <c r="O35" s="99"/>
      <c r="P35" s="100"/>
    </row>
    <row r="36" spans="1:18" ht="14.9" customHeight="1" x14ac:dyDescent="0.25">
      <c r="A36" s="78">
        <v>18</v>
      </c>
      <c r="B36" s="78"/>
      <c r="C36" s="79"/>
      <c r="D36" s="48"/>
      <c r="E36" s="79">
        <v>6</v>
      </c>
      <c r="F36" s="67"/>
      <c r="G36" s="80" t="s">
        <v>114</v>
      </c>
      <c r="H36" s="67"/>
      <c r="I36" s="116">
        <f>IF('VP02'!I27=0,0,I35/'VP02'!I27*100)</f>
        <v>0</v>
      </c>
      <c r="J36" s="88"/>
      <c r="K36" s="89"/>
      <c r="L36" s="89"/>
      <c r="M36" s="89"/>
      <c r="N36" s="89"/>
      <c r="O36" s="89"/>
      <c r="P36" s="90"/>
      <c r="R36" s="69"/>
    </row>
    <row r="37" spans="1:18" ht="14.9" customHeight="1" x14ac:dyDescent="0.25">
      <c r="A37" s="103"/>
      <c r="B37" s="103"/>
      <c r="C37" s="67"/>
      <c r="D37" s="67"/>
      <c r="E37" s="67"/>
      <c r="F37" s="67"/>
      <c r="G37" s="115" t="s">
        <v>115</v>
      </c>
      <c r="H37" s="67"/>
      <c r="I37" s="23"/>
      <c r="J37" s="23"/>
      <c r="K37" s="23"/>
      <c r="L37" s="23"/>
      <c r="M37" s="23"/>
      <c r="N37" s="87"/>
      <c r="O37" s="23"/>
      <c r="P37" s="23"/>
    </row>
    <row r="38" spans="1:18" ht="14.9" customHeight="1" x14ac:dyDescent="0.25">
      <c r="A38" s="78">
        <v>20</v>
      </c>
      <c r="B38" s="78" t="s">
        <v>91</v>
      </c>
      <c r="C38" s="79"/>
      <c r="D38" s="48"/>
      <c r="E38" s="79">
        <v>2</v>
      </c>
      <c r="F38" s="67"/>
      <c r="G38" s="80" t="s">
        <v>116</v>
      </c>
      <c r="H38" s="67"/>
      <c r="I38" s="83"/>
      <c r="J38" s="83"/>
      <c r="K38" s="117">
        <f t="shared" ref="K38:K43" si="4">IF(I38=0,0,(J38/I38*100))</f>
        <v>0</v>
      </c>
      <c r="L38" s="83"/>
      <c r="M38" s="116">
        <f t="shared" ref="M38:M43" si="5">IF(I38=0,0,(L38/I38*100))</f>
        <v>0</v>
      </c>
      <c r="N38" s="86">
        <f t="shared" ref="N38:O43" si="6">J38-L38</f>
        <v>0</v>
      </c>
      <c r="O38" s="117">
        <f t="shared" si="6"/>
        <v>0</v>
      </c>
      <c r="P38" s="117">
        <f>IF(J38=0,0,(L38/J38*100))</f>
        <v>0</v>
      </c>
      <c r="R38" s="69"/>
    </row>
    <row r="39" spans="1:18" ht="14.9" customHeight="1" x14ac:dyDescent="0.25">
      <c r="A39" s="78">
        <v>20</v>
      </c>
      <c r="B39" s="78" t="s">
        <v>93</v>
      </c>
      <c r="C39" s="79"/>
      <c r="D39" s="48"/>
      <c r="E39" s="79">
        <v>4</v>
      </c>
      <c r="F39" s="67"/>
      <c r="G39" s="80" t="s">
        <v>117</v>
      </c>
      <c r="H39" s="67"/>
      <c r="I39" s="83"/>
      <c r="J39" s="83"/>
      <c r="K39" s="117">
        <f t="shared" si="4"/>
        <v>0</v>
      </c>
      <c r="L39" s="83"/>
      <c r="M39" s="116">
        <f t="shared" si="5"/>
        <v>0</v>
      </c>
      <c r="N39" s="86">
        <f t="shared" si="6"/>
        <v>0</v>
      </c>
      <c r="O39" s="117">
        <f t="shared" si="6"/>
        <v>0</v>
      </c>
      <c r="P39" s="117">
        <f t="shared" ref="P39:P43" si="7">IF(J39=0,0,(L39/J39*100))</f>
        <v>0</v>
      </c>
    </row>
    <row r="40" spans="1:18" ht="14.9" customHeight="1" x14ac:dyDescent="0.25">
      <c r="A40" s="78">
        <v>20</v>
      </c>
      <c r="B40" s="78" t="s">
        <v>95</v>
      </c>
      <c r="C40" s="79"/>
      <c r="D40" s="48"/>
      <c r="E40" s="79">
        <v>6</v>
      </c>
      <c r="F40" s="67"/>
      <c r="G40" s="80" t="s">
        <v>118</v>
      </c>
      <c r="H40" s="67"/>
      <c r="I40" s="83"/>
      <c r="J40" s="83"/>
      <c r="K40" s="117">
        <f t="shared" si="4"/>
        <v>0</v>
      </c>
      <c r="L40" s="83"/>
      <c r="M40" s="116">
        <f t="shared" si="5"/>
        <v>0</v>
      </c>
      <c r="N40" s="86">
        <f t="shared" si="6"/>
        <v>0</v>
      </c>
      <c r="O40" s="117">
        <f t="shared" si="6"/>
        <v>0</v>
      </c>
      <c r="P40" s="117">
        <f t="shared" si="7"/>
        <v>0</v>
      </c>
    </row>
    <row r="41" spans="1:18" ht="14.9" customHeight="1" x14ac:dyDescent="0.25">
      <c r="A41" s="78">
        <v>20</v>
      </c>
      <c r="B41" s="78" t="s">
        <v>97</v>
      </c>
      <c r="C41" s="79"/>
      <c r="D41" s="48"/>
      <c r="E41" s="79">
        <v>8</v>
      </c>
      <c r="F41" s="67"/>
      <c r="G41" s="80" t="s">
        <v>119</v>
      </c>
      <c r="H41" s="67"/>
      <c r="I41" s="83"/>
      <c r="J41" s="83"/>
      <c r="K41" s="117">
        <f t="shared" si="4"/>
        <v>0</v>
      </c>
      <c r="L41" s="83"/>
      <c r="M41" s="116">
        <f t="shared" si="5"/>
        <v>0</v>
      </c>
      <c r="N41" s="86">
        <f t="shared" si="6"/>
        <v>0</v>
      </c>
      <c r="O41" s="117">
        <f t="shared" si="6"/>
        <v>0</v>
      </c>
      <c r="P41" s="117">
        <f t="shared" si="7"/>
        <v>0</v>
      </c>
    </row>
    <row r="42" spans="1:18" ht="14.9" customHeight="1" x14ac:dyDescent="0.25">
      <c r="A42" s="78">
        <v>20</v>
      </c>
      <c r="B42" s="78" t="s">
        <v>20</v>
      </c>
      <c r="C42" s="79"/>
      <c r="D42" s="48"/>
      <c r="E42" s="79">
        <v>1</v>
      </c>
      <c r="F42" s="67"/>
      <c r="G42" s="80" t="s">
        <v>120</v>
      </c>
      <c r="H42" s="67"/>
      <c r="I42" s="83"/>
      <c r="J42" s="83"/>
      <c r="K42" s="117">
        <f t="shared" si="4"/>
        <v>0</v>
      </c>
      <c r="L42" s="83"/>
      <c r="M42" s="116">
        <f t="shared" si="5"/>
        <v>0</v>
      </c>
      <c r="N42" s="86">
        <f t="shared" si="6"/>
        <v>0</v>
      </c>
      <c r="O42" s="117">
        <f t="shared" si="6"/>
        <v>0</v>
      </c>
      <c r="P42" s="117">
        <f t="shared" si="7"/>
        <v>0</v>
      </c>
    </row>
    <row r="43" spans="1:18" ht="14.9" customHeight="1" x14ac:dyDescent="0.25">
      <c r="A43" s="78">
        <v>20</v>
      </c>
      <c r="B43" s="78"/>
      <c r="C43" s="79"/>
      <c r="D43" s="48"/>
      <c r="E43" s="79">
        <v>0</v>
      </c>
      <c r="F43" s="67"/>
      <c r="G43" s="80" t="s">
        <v>121</v>
      </c>
      <c r="H43" s="106"/>
      <c r="I43" s="86">
        <f>SUM(I38:I42)</f>
        <v>0</v>
      </c>
      <c r="J43" s="86">
        <f>SUM(J38:J42)</f>
        <v>0</v>
      </c>
      <c r="K43" s="117">
        <f t="shared" si="4"/>
        <v>0</v>
      </c>
      <c r="L43" s="86">
        <f>SUM(L38:L42)</f>
        <v>0</v>
      </c>
      <c r="M43" s="116">
        <f t="shared" si="5"/>
        <v>0</v>
      </c>
      <c r="N43" s="86">
        <f t="shared" si="6"/>
        <v>0</v>
      </c>
      <c r="O43" s="117">
        <f t="shared" si="6"/>
        <v>0</v>
      </c>
      <c r="P43" s="117">
        <f t="shared" si="7"/>
        <v>0</v>
      </c>
    </row>
    <row r="44" spans="1:18" ht="14.9" customHeight="1" x14ac:dyDescent="0.25">
      <c r="A44" s="67"/>
      <c r="B44" s="67"/>
      <c r="C44" s="67"/>
      <c r="D44" s="67"/>
      <c r="E44" s="67"/>
      <c r="F44" s="67"/>
      <c r="G44" s="67"/>
      <c r="H44" s="67"/>
      <c r="I44" s="104"/>
      <c r="J44" s="67"/>
      <c r="K44" s="68"/>
      <c r="L44" s="105"/>
      <c r="M44" s="68"/>
      <c r="N44" s="68"/>
      <c r="O44" s="68"/>
      <c r="P44" s="68"/>
    </row>
    <row r="45" spans="1:18" ht="14.9" customHeight="1" x14ac:dyDescent="0.25">
      <c r="A45" s="67"/>
      <c r="B45" s="67"/>
      <c r="C45" s="67"/>
      <c r="D45" s="67"/>
      <c r="E45" s="67"/>
      <c r="F45" s="67"/>
      <c r="G45" s="80" t="s">
        <v>122</v>
      </c>
      <c r="H45" s="67"/>
      <c r="I45" s="104"/>
      <c r="J45" s="67"/>
      <c r="K45" s="68"/>
      <c r="L45" s="105"/>
      <c r="M45" s="68"/>
      <c r="N45" s="68"/>
      <c r="O45" s="68"/>
      <c r="P45" s="68"/>
    </row>
    <row r="46" spans="1:18" ht="13.4" customHeight="1" x14ac:dyDescent="0.25">
      <c r="A46" s="67"/>
      <c r="B46" s="67"/>
      <c r="C46" s="67"/>
      <c r="D46" s="67"/>
      <c r="E46" s="67"/>
      <c r="F46" s="67"/>
      <c r="G46" s="67"/>
      <c r="H46" s="67"/>
      <c r="I46" s="104"/>
      <c r="J46" s="67"/>
      <c r="K46" s="68"/>
      <c r="L46" s="105"/>
      <c r="M46" s="68"/>
      <c r="N46" s="68"/>
      <c r="O46" s="68"/>
      <c r="P46" s="68"/>
    </row>
    <row r="47" spans="1:18" ht="13.4" customHeight="1" x14ac:dyDescent="0.25">
      <c r="C47" s="119"/>
      <c r="D47" s="119"/>
      <c r="E47" s="119"/>
      <c r="F47" s="119"/>
      <c r="G47" s="119"/>
      <c r="H47" s="119"/>
      <c r="I47" s="119"/>
      <c r="J47" s="119"/>
    </row>
    <row r="48" spans="1:18" ht="13.4" customHeight="1" x14ac:dyDescent="0.25">
      <c r="C48" s="119"/>
      <c r="D48" s="119"/>
      <c r="E48" s="119"/>
      <c r="F48" s="119"/>
      <c r="G48" s="119"/>
      <c r="H48" s="119"/>
      <c r="I48" s="119"/>
      <c r="J48" s="119"/>
    </row>
    <row r="49" spans="3:10" ht="13.4" customHeight="1" x14ac:dyDescent="0.25">
      <c r="C49" s="119"/>
      <c r="D49" s="119"/>
      <c r="E49" s="119"/>
      <c r="F49" s="119"/>
      <c r="G49" s="119"/>
      <c r="H49" s="119"/>
      <c r="I49" s="119"/>
      <c r="J49" s="119"/>
    </row>
    <row r="50" spans="3:10" x14ac:dyDescent="0.25">
      <c r="C50" s="119"/>
      <c r="D50" s="119"/>
      <c r="E50" s="119"/>
      <c r="F50" s="119"/>
      <c r="G50" s="119"/>
      <c r="H50" s="119"/>
      <c r="I50" s="119"/>
      <c r="J50" s="119"/>
    </row>
    <row r="51" spans="3:10" x14ac:dyDescent="0.25">
      <c r="C51" s="119"/>
      <c r="D51" s="119"/>
      <c r="E51" s="119"/>
      <c r="F51" s="119"/>
      <c r="G51" s="119"/>
      <c r="H51" s="119"/>
      <c r="I51" s="119"/>
      <c r="J51" s="119"/>
    </row>
    <row r="52" spans="3:10" x14ac:dyDescent="0.25">
      <c r="C52" s="119"/>
      <c r="D52" s="119"/>
      <c r="E52" s="119"/>
      <c r="F52" s="119"/>
      <c r="G52" s="119"/>
      <c r="H52" s="119"/>
      <c r="I52" s="119"/>
      <c r="J52" s="119"/>
    </row>
    <row r="53" spans="3:10" x14ac:dyDescent="0.25">
      <c r="C53" s="119"/>
      <c r="D53" s="119"/>
      <c r="E53" s="119"/>
      <c r="F53" s="119"/>
      <c r="G53" s="119"/>
      <c r="H53" s="119"/>
      <c r="I53" s="119"/>
      <c r="J53" s="119"/>
    </row>
    <row r="54" spans="3:10" x14ac:dyDescent="0.25">
      <c r="C54" s="119"/>
      <c r="D54" s="119"/>
      <c r="E54" s="119"/>
      <c r="F54" s="119"/>
      <c r="G54" s="119"/>
      <c r="H54" s="119"/>
      <c r="I54" s="119"/>
      <c r="J54" s="119"/>
    </row>
    <row r="55" spans="3:10" x14ac:dyDescent="0.25">
      <c r="C55" s="119"/>
      <c r="D55" s="119"/>
      <c r="E55" s="119"/>
      <c r="F55" s="119"/>
      <c r="G55" s="119"/>
      <c r="H55" s="119"/>
      <c r="I55" s="119"/>
      <c r="J55" s="119"/>
    </row>
    <row r="56" spans="3:10" x14ac:dyDescent="0.25">
      <c r="C56" s="119"/>
      <c r="D56" s="119"/>
      <c r="E56" s="119"/>
      <c r="F56" s="119"/>
      <c r="G56" s="119"/>
      <c r="H56" s="119"/>
      <c r="I56" s="119"/>
      <c r="J56" s="119"/>
    </row>
    <row r="57" spans="3:10" x14ac:dyDescent="0.25">
      <c r="C57" s="119"/>
      <c r="D57" s="119"/>
      <c r="E57" s="119"/>
      <c r="F57" s="119"/>
      <c r="G57" s="119"/>
      <c r="H57" s="119"/>
      <c r="I57" s="119"/>
      <c r="J57" s="119"/>
    </row>
    <row r="58" spans="3:10" x14ac:dyDescent="0.25">
      <c r="C58" s="119"/>
      <c r="D58" s="119"/>
      <c r="E58" s="119"/>
      <c r="F58" s="119"/>
      <c r="G58" s="119"/>
      <c r="H58" s="119"/>
      <c r="I58" s="119"/>
      <c r="J58" s="119"/>
    </row>
    <row r="59" spans="3:10" x14ac:dyDescent="0.25">
      <c r="C59" s="119"/>
      <c r="D59" s="119"/>
      <c r="E59" s="119"/>
      <c r="F59" s="119"/>
      <c r="G59" s="119"/>
      <c r="H59" s="119"/>
      <c r="I59" s="119"/>
      <c r="J59" s="119"/>
    </row>
    <row r="60" spans="3:10" x14ac:dyDescent="0.25">
      <c r="C60" s="119"/>
      <c r="D60" s="119"/>
      <c r="E60" s="119"/>
      <c r="F60" s="119"/>
      <c r="G60" s="119"/>
      <c r="H60" s="119"/>
      <c r="I60" s="119"/>
      <c r="J60" s="119"/>
    </row>
    <row r="61" spans="3:10" x14ac:dyDescent="0.25">
      <c r="C61" s="119"/>
      <c r="D61" s="119"/>
      <c r="E61" s="119"/>
      <c r="F61" s="119"/>
      <c r="G61" s="119"/>
      <c r="H61" s="119"/>
      <c r="I61" s="119"/>
      <c r="J61" s="119"/>
    </row>
    <row r="62" spans="3:10" x14ac:dyDescent="0.25">
      <c r="C62" s="119"/>
      <c r="D62" s="119"/>
      <c r="E62" s="119"/>
      <c r="F62" s="119"/>
      <c r="G62" s="119"/>
      <c r="H62" s="119"/>
      <c r="I62" s="119"/>
      <c r="J62" s="119"/>
    </row>
    <row r="63" spans="3:10" x14ac:dyDescent="0.25">
      <c r="C63" s="119"/>
      <c r="D63" s="119"/>
      <c r="E63" s="119"/>
      <c r="F63" s="119"/>
      <c r="G63" s="119"/>
      <c r="H63" s="119"/>
      <c r="I63" s="119"/>
      <c r="J63" s="119"/>
    </row>
    <row r="64" spans="3:10" x14ac:dyDescent="0.25">
      <c r="C64" s="119"/>
      <c r="D64" s="119"/>
      <c r="E64" s="119"/>
      <c r="F64" s="119"/>
      <c r="G64" s="119"/>
      <c r="H64" s="119"/>
      <c r="I64" s="119"/>
      <c r="J64" s="119"/>
    </row>
    <row r="65" spans="3:10" x14ac:dyDescent="0.25">
      <c r="C65" s="119"/>
      <c r="D65" s="119"/>
      <c r="E65" s="119"/>
      <c r="F65" s="119"/>
      <c r="G65" s="119"/>
      <c r="H65" s="119"/>
      <c r="I65" s="119"/>
      <c r="J65" s="119"/>
    </row>
    <row r="66" spans="3:10" x14ac:dyDescent="0.25">
      <c r="C66" s="119"/>
      <c r="D66" s="119"/>
      <c r="E66" s="119"/>
      <c r="F66" s="119"/>
      <c r="G66" s="119"/>
      <c r="H66" s="119"/>
      <c r="I66" s="119"/>
      <c r="J66" s="119"/>
    </row>
    <row r="67" spans="3:10" x14ac:dyDescent="0.25">
      <c r="C67" s="119"/>
      <c r="D67" s="119"/>
      <c r="E67" s="119"/>
      <c r="F67" s="119"/>
      <c r="G67" s="119"/>
      <c r="H67" s="119"/>
      <c r="I67" s="119"/>
      <c r="J67" s="119"/>
    </row>
    <row r="68" spans="3:10" x14ac:dyDescent="0.25">
      <c r="C68" s="119"/>
      <c r="D68" s="119"/>
      <c r="E68" s="119"/>
      <c r="F68" s="119"/>
      <c r="G68" s="119"/>
      <c r="H68" s="119"/>
      <c r="I68" s="119"/>
      <c r="J68" s="119"/>
    </row>
    <row r="69" spans="3:10" x14ac:dyDescent="0.25">
      <c r="C69" s="119"/>
      <c r="D69" s="119"/>
      <c r="E69" s="119"/>
      <c r="F69" s="119"/>
      <c r="G69" s="119"/>
      <c r="H69" s="119"/>
      <c r="I69" s="119"/>
      <c r="J69" s="119"/>
    </row>
    <row r="70" spans="3:10" x14ac:dyDescent="0.25">
      <c r="C70" s="119"/>
      <c r="D70" s="119"/>
      <c r="E70" s="119"/>
      <c r="F70" s="119"/>
      <c r="G70" s="119"/>
      <c r="H70" s="119"/>
      <c r="I70" s="119"/>
      <c r="J70" s="119"/>
    </row>
    <row r="71" spans="3:10" x14ac:dyDescent="0.25">
      <c r="C71" s="119"/>
      <c r="D71" s="119"/>
      <c r="E71" s="119"/>
      <c r="F71" s="119"/>
      <c r="G71" s="119"/>
      <c r="H71" s="119"/>
      <c r="I71" s="119"/>
      <c r="J71" s="119"/>
    </row>
    <row r="72" spans="3:10" x14ac:dyDescent="0.25">
      <c r="C72" s="119"/>
      <c r="D72" s="119"/>
      <c r="E72" s="119"/>
      <c r="F72" s="119"/>
      <c r="G72" s="119"/>
      <c r="H72" s="119"/>
      <c r="I72" s="119"/>
      <c r="J72" s="119"/>
    </row>
    <row r="73" spans="3:10" x14ac:dyDescent="0.25">
      <c r="C73" s="119"/>
      <c r="D73" s="119"/>
      <c r="E73" s="119"/>
      <c r="F73" s="119"/>
      <c r="G73" s="119"/>
      <c r="H73" s="119"/>
      <c r="I73" s="119"/>
      <c r="J73" s="119"/>
    </row>
    <row r="74" spans="3:10" x14ac:dyDescent="0.25">
      <c r="C74" s="119"/>
      <c r="D74" s="119"/>
      <c r="E74" s="119"/>
      <c r="F74" s="119"/>
      <c r="G74" s="119"/>
      <c r="H74" s="119"/>
      <c r="I74" s="119"/>
      <c r="J74" s="119"/>
    </row>
    <row r="75" spans="3:10" x14ac:dyDescent="0.25">
      <c r="C75" s="119"/>
      <c r="D75" s="119"/>
      <c r="E75" s="119"/>
      <c r="F75" s="119"/>
      <c r="G75" s="119"/>
      <c r="H75" s="119"/>
      <c r="I75" s="119"/>
      <c r="J75" s="119"/>
    </row>
    <row r="76" spans="3:10" x14ac:dyDescent="0.25">
      <c r="C76" s="119"/>
      <c r="D76" s="119"/>
      <c r="E76" s="119"/>
      <c r="F76" s="119"/>
      <c r="G76" s="119"/>
      <c r="H76" s="119"/>
      <c r="I76" s="119"/>
      <c r="J76" s="119"/>
    </row>
    <row r="77" spans="3:10" x14ac:dyDescent="0.25">
      <c r="C77" s="119"/>
      <c r="D77" s="119"/>
      <c r="E77" s="119"/>
      <c r="F77" s="119"/>
      <c r="G77" s="119"/>
      <c r="H77" s="119"/>
      <c r="I77" s="119"/>
      <c r="J77" s="119"/>
    </row>
    <row r="78" spans="3:10" x14ac:dyDescent="0.25">
      <c r="C78" s="119"/>
      <c r="D78" s="119"/>
      <c r="E78" s="119"/>
      <c r="F78" s="119"/>
      <c r="G78" s="119"/>
      <c r="H78" s="119"/>
      <c r="I78" s="119"/>
      <c r="J78" s="119"/>
    </row>
    <row r="79" spans="3:10" x14ac:dyDescent="0.25">
      <c r="C79" s="119"/>
      <c r="D79" s="119"/>
      <c r="E79" s="119"/>
      <c r="F79" s="119"/>
      <c r="G79" s="119"/>
      <c r="H79" s="119"/>
      <c r="I79" s="119"/>
      <c r="J79" s="119"/>
    </row>
    <row r="80" spans="3:10" x14ac:dyDescent="0.25">
      <c r="C80" s="119"/>
      <c r="D80" s="119"/>
      <c r="E80" s="119"/>
      <c r="F80" s="119"/>
      <c r="G80" s="119"/>
      <c r="H80" s="119"/>
      <c r="I80" s="119"/>
      <c r="J80" s="119"/>
    </row>
    <row r="81" spans="3:10" x14ac:dyDescent="0.25">
      <c r="C81" s="119"/>
      <c r="D81" s="119"/>
      <c r="E81" s="119"/>
      <c r="F81" s="119"/>
      <c r="G81" s="119"/>
      <c r="H81" s="119"/>
      <c r="I81" s="119"/>
      <c r="J81" s="119"/>
    </row>
    <row r="82" spans="3:10" x14ac:dyDescent="0.25">
      <c r="C82" s="119"/>
      <c r="D82" s="119"/>
      <c r="E82" s="119"/>
      <c r="F82" s="119"/>
      <c r="G82" s="119"/>
      <c r="H82" s="119"/>
      <c r="I82" s="119"/>
      <c r="J82" s="119"/>
    </row>
    <row r="83" spans="3:10" x14ac:dyDescent="0.25">
      <c r="C83" s="119"/>
      <c r="D83" s="119"/>
      <c r="E83" s="119"/>
      <c r="F83" s="119"/>
      <c r="G83" s="119"/>
      <c r="H83" s="119"/>
      <c r="I83" s="119"/>
      <c r="J83" s="119"/>
    </row>
    <row r="84" spans="3:10" x14ac:dyDescent="0.25">
      <c r="C84" s="119"/>
      <c r="D84" s="119"/>
      <c r="E84" s="119"/>
      <c r="F84" s="119"/>
      <c r="G84" s="119"/>
      <c r="H84" s="119"/>
      <c r="I84" s="119"/>
      <c r="J84" s="119"/>
    </row>
    <row r="85" spans="3:10" x14ac:dyDescent="0.25">
      <c r="C85" s="119"/>
      <c r="D85" s="119"/>
      <c r="E85" s="119"/>
      <c r="F85" s="119"/>
      <c r="G85" s="119"/>
      <c r="H85" s="119"/>
      <c r="I85" s="119"/>
      <c r="J85" s="119"/>
    </row>
    <row r="86" spans="3:10" x14ac:dyDescent="0.25">
      <c r="C86" s="119"/>
      <c r="D86" s="119"/>
      <c r="E86" s="119"/>
      <c r="F86" s="119"/>
      <c r="G86" s="119"/>
      <c r="H86" s="119"/>
      <c r="I86" s="119"/>
      <c r="J86" s="119"/>
    </row>
    <row r="87" spans="3:10" x14ac:dyDescent="0.25">
      <c r="H87" s="120"/>
      <c r="I87" s="121"/>
      <c r="J87" s="122"/>
    </row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7">
    <pageSetUpPr fitToPage="1"/>
  </sheetPr>
  <dimension ref="A1:T80"/>
  <sheetViews>
    <sheetView showGridLines="0" zoomScaleNormal="100" zoomScaleSheetLayoutView="55" workbookViewId="0"/>
  </sheetViews>
  <sheetFormatPr defaultColWidth="9.08984375" defaultRowHeight="11.5" x14ac:dyDescent="0.25"/>
  <cols>
    <col min="1" max="3" width="3" style="47" customWidth="1"/>
    <col min="4" max="4" width="2.08984375" style="47" customWidth="1"/>
    <col min="5" max="5" width="3" style="47" customWidth="1"/>
    <col min="6" max="6" width="8.08984375" style="47" customWidth="1"/>
    <col min="7" max="7" width="58.36328125" style="47" customWidth="1"/>
    <col min="8" max="8" width="5.36328125" style="48" customWidth="1"/>
    <col min="9" max="9" width="16.453125" style="47" customWidth="1"/>
    <col min="10" max="10" width="16.453125" style="49" customWidth="1"/>
    <col min="11" max="11" width="17.6328125" style="50" customWidth="1"/>
    <col min="12" max="12" width="16.453125" style="49" customWidth="1"/>
    <col min="13" max="19" width="12.6328125" style="49" customWidth="1"/>
    <col min="20" max="20" width="14.6328125" style="49" customWidth="1"/>
    <col min="21" max="16384" width="9.08984375" style="49"/>
  </cols>
  <sheetData>
    <row r="1" spans="1:11" customFormat="1" ht="50" customHeight="1" x14ac:dyDescent="0.25">
      <c r="A1" s="143" t="s">
        <v>152</v>
      </c>
      <c r="B1" s="144"/>
      <c r="C1" s="144"/>
      <c r="D1" s="144"/>
      <c r="E1" s="144"/>
      <c r="F1" s="145"/>
      <c r="G1" s="145"/>
      <c r="H1" s="145"/>
      <c r="I1" s="145"/>
      <c r="J1" s="146"/>
    </row>
    <row r="2" spans="1:11" customFormat="1" ht="14.9" customHeight="1" x14ac:dyDescent="0.25"/>
    <row r="3" spans="1:11" ht="14.9" customHeight="1" x14ac:dyDescent="0.25"/>
    <row r="4" spans="1:11" ht="14.9" customHeight="1" x14ac:dyDescent="0.25">
      <c r="A4" s="5" t="s">
        <v>0</v>
      </c>
      <c r="D4" s="51"/>
      <c r="H4" s="49"/>
      <c r="I4" s="52" t="s">
        <v>1</v>
      </c>
      <c r="J4" s="53">
        <v>40623</v>
      </c>
    </row>
    <row r="5" spans="1:11" ht="14.9" customHeight="1" x14ac:dyDescent="0.25">
      <c r="A5" s="9" t="s">
        <v>46</v>
      </c>
      <c r="D5" s="54"/>
      <c r="E5" s="55"/>
      <c r="F5" s="55"/>
      <c r="G5" s="55"/>
      <c r="H5" s="49"/>
      <c r="I5" s="52" t="s">
        <v>2</v>
      </c>
      <c r="J5" s="53">
        <v>40634</v>
      </c>
    </row>
    <row r="6" spans="1:11" ht="14.9" customHeight="1" x14ac:dyDescent="0.25">
      <c r="A6" s="56"/>
      <c r="H6" s="49"/>
      <c r="I6" s="47" t="s">
        <v>3</v>
      </c>
      <c r="J6" s="53">
        <v>44562</v>
      </c>
    </row>
    <row r="7" spans="1:11" ht="14.9" customHeight="1" x14ac:dyDescent="0.25">
      <c r="A7" s="49"/>
      <c r="H7" s="49"/>
      <c r="I7" s="48"/>
    </row>
    <row r="8" spans="1:11" ht="14.9" customHeight="1" x14ac:dyDescent="0.25">
      <c r="A8" s="57" t="s">
        <v>4</v>
      </c>
      <c r="I8" s="48"/>
      <c r="J8" s="47"/>
    </row>
    <row r="9" spans="1:11" ht="14.9" customHeight="1" x14ac:dyDescent="0.25">
      <c r="A9" s="49"/>
      <c r="I9" s="147" t="s">
        <v>123</v>
      </c>
      <c r="J9" s="155"/>
    </row>
    <row r="10" spans="1:11" ht="29.4" customHeight="1" x14ac:dyDescent="0.25">
      <c r="A10" s="153" t="s">
        <v>6</v>
      </c>
      <c r="B10" s="153"/>
      <c r="C10" s="153"/>
      <c r="D10" s="153"/>
      <c r="E10" s="153"/>
      <c r="F10" s="153"/>
      <c r="G10" s="58" t="s">
        <v>7</v>
      </c>
      <c r="I10" s="156"/>
      <c r="J10" s="157"/>
    </row>
    <row r="11" spans="1:11" ht="29.4" customHeight="1" x14ac:dyDescent="0.25">
      <c r="A11" s="154" t="s">
        <v>8</v>
      </c>
      <c r="B11" s="142"/>
      <c r="C11" s="142"/>
      <c r="D11" s="142"/>
      <c r="E11" s="142"/>
      <c r="F11" s="142"/>
      <c r="G11" s="52">
        <v>401</v>
      </c>
      <c r="I11" s="156"/>
      <c r="J11" s="157"/>
    </row>
    <row r="12" spans="1:11" ht="14.9" customHeight="1" x14ac:dyDescent="0.25">
      <c r="A12" s="60" t="s">
        <v>9</v>
      </c>
      <c r="G12" s="52" t="s">
        <v>10</v>
      </c>
      <c r="I12" s="158"/>
      <c r="J12" s="159"/>
    </row>
    <row r="13" spans="1:11" ht="14.9" customHeight="1" x14ac:dyDescent="0.25">
      <c r="A13" s="60" t="s">
        <v>11</v>
      </c>
      <c r="B13" s="49"/>
      <c r="C13" s="49"/>
      <c r="D13" s="49"/>
      <c r="E13" s="49"/>
      <c r="F13" s="49"/>
      <c r="G13" s="47" t="s">
        <v>12</v>
      </c>
      <c r="H13" s="61"/>
      <c r="I13" s="61"/>
    </row>
    <row r="14" spans="1:11" ht="14.9" customHeight="1" x14ac:dyDescent="0.25">
      <c r="A14" s="60" t="s">
        <v>13</v>
      </c>
      <c r="G14" s="62" t="s">
        <v>14</v>
      </c>
      <c r="I14" s="63"/>
      <c r="J14" s="64"/>
      <c r="K14" s="64"/>
    </row>
    <row r="15" spans="1:11" ht="14.9" customHeight="1" x14ac:dyDescent="0.25">
      <c r="A15" s="56"/>
      <c r="I15" s="63"/>
      <c r="J15" s="64"/>
      <c r="K15" s="64"/>
    </row>
    <row r="16" spans="1:11" ht="14.9" customHeight="1" x14ac:dyDescent="0.25">
      <c r="B16" s="49"/>
      <c r="C16" s="49"/>
      <c r="D16" s="49"/>
      <c r="E16" s="49"/>
      <c r="F16" s="49"/>
      <c r="G16" s="49"/>
    </row>
    <row r="17" spans="1:20" ht="14.9" customHeight="1" x14ac:dyDescent="0.25"/>
    <row r="18" spans="1:20" ht="14.9" customHeight="1" x14ac:dyDescent="0.25">
      <c r="A18" s="65" t="s">
        <v>124</v>
      </c>
      <c r="I18" s="49"/>
    </row>
    <row r="19" spans="1:20" ht="14.9" customHeight="1" x14ac:dyDescent="0.25">
      <c r="A19" s="68"/>
      <c r="B19" s="68"/>
      <c r="C19" s="68"/>
      <c r="D19" s="68"/>
      <c r="E19" s="68"/>
      <c r="F19" s="67"/>
      <c r="G19" s="67"/>
      <c r="H19" s="67"/>
      <c r="I19" s="49"/>
      <c r="J19" s="23"/>
      <c r="K19" s="23"/>
      <c r="L19" s="23"/>
    </row>
    <row r="20" spans="1:20" ht="44.4" customHeight="1" x14ac:dyDescent="0.25">
      <c r="F20" s="67"/>
      <c r="G20" s="77"/>
      <c r="H20" s="77"/>
      <c r="I20" s="76" t="s">
        <v>125</v>
      </c>
      <c r="J20" s="76" t="s">
        <v>126</v>
      </c>
      <c r="K20" s="76" t="s">
        <v>127</v>
      </c>
      <c r="L20" s="76" t="s">
        <v>128</v>
      </c>
      <c r="M20" s="76" t="s">
        <v>58</v>
      </c>
      <c r="T20" s="69"/>
    </row>
    <row r="21" spans="1:20" ht="14.9" customHeight="1" x14ac:dyDescent="0.25">
      <c r="A21" s="67" t="s">
        <v>17</v>
      </c>
      <c r="B21" s="67"/>
      <c r="C21" s="67"/>
      <c r="D21" s="67"/>
      <c r="E21" s="67" t="s">
        <v>18</v>
      </c>
      <c r="F21" s="67"/>
      <c r="G21" s="77" t="s">
        <v>129</v>
      </c>
      <c r="H21" s="67"/>
      <c r="I21" s="78" t="s">
        <v>20</v>
      </c>
      <c r="J21" s="78">
        <v>10</v>
      </c>
      <c r="K21" s="78">
        <v>15</v>
      </c>
      <c r="L21" s="78">
        <v>20</v>
      </c>
      <c r="M21" s="78">
        <v>30</v>
      </c>
    </row>
    <row r="22" spans="1:20" ht="14.9" customHeight="1" x14ac:dyDescent="0.25">
      <c r="A22" s="78">
        <v>10</v>
      </c>
      <c r="B22" s="78" t="s">
        <v>20</v>
      </c>
      <c r="C22" s="79"/>
      <c r="D22" s="48"/>
      <c r="E22" s="79">
        <v>2</v>
      </c>
      <c r="F22" s="33"/>
      <c r="G22" s="123" t="s">
        <v>16</v>
      </c>
      <c r="H22" s="33"/>
      <c r="I22" s="83"/>
      <c r="J22" s="83"/>
      <c r="K22" s="83"/>
      <c r="L22" s="85"/>
      <c r="M22" s="100"/>
      <c r="T22" s="69"/>
    </row>
    <row r="23" spans="1:20" ht="29.4" customHeight="1" x14ac:dyDescent="0.25">
      <c r="A23" s="78">
        <v>10</v>
      </c>
      <c r="B23" s="78">
        <v>10</v>
      </c>
      <c r="C23" s="79"/>
      <c r="D23" s="48"/>
      <c r="E23" s="79">
        <v>2</v>
      </c>
      <c r="F23" s="33"/>
      <c r="G23" s="124" t="s">
        <v>130</v>
      </c>
      <c r="H23" s="33"/>
      <c r="I23" s="83"/>
      <c r="J23" s="85"/>
      <c r="K23" s="99"/>
      <c r="L23" s="82"/>
      <c r="M23" s="101"/>
    </row>
    <row r="24" spans="1:20" ht="14.9" customHeight="1" x14ac:dyDescent="0.25">
      <c r="A24" s="78">
        <v>10</v>
      </c>
      <c r="B24" s="78">
        <v>15</v>
      </c>
      <c r="C24" s="79"/>
      <c r="D24" s="48"/>
      <c r="E24" s="79">
        <v>3</v>
      </c>
      <c r="F24" s="33"/>
      <c r="G24" s="125" t="s">
        <v>37</v>
      </c>
      <c r="H24" s="33"/>
      <c r="I24" s="83"/>
      <c r="J24" s="85"/>
      <c r="K24" s="82"/>
      <c r="L24" s="82"/>
      <c r="M24" s="101"/>
      <c r="T24" s="69"/>
    </row>
    <row r="25" spans="1:20" ht="14.9" customHeight="1" x14ac:dyDescent="0.25">
      <c r="A25" s="78">
        <v>10</v>
      </c>
      <c r="B25" s="78">
        <v>25</v>
      </c>
      <c r="C25" s="79"/>
      <c r="D25" s="48"/>
      <c r="E25" s="79">
        <v>4</v>
      </c>
      <c r="F25" s="33"/>
      <c r="G25" s="123" t="s">
        <v>38</v>
      </c>
      <c r="H25" s="33"/>
      <c r="I25" s="83"/>
      <c r="J25" s="83"/>
      <c r="K25" s="85"/>
      <c r="L25" s="82"/>
      <c r="M25" s="101"/>
      <c r="T25" s="69"/>
    </row>
    <row r="26" spans="1:20" ht="14.9" customHeight="1" x14ac:dyDescent="0.25">
      <c r="A26" s="78">
        <v>10</v>
      </c>
      <c r="B26" s="78">
        <v>35</v>
      </c>
      <c r="C26" s="79"/>
      <c r="D26" s="48"/>
      <c r="E26" s="79">
        <v>5</v>
      </c>
      <c r="F26" s="33"/>
      <c r="G26" s="123" t="s">
        <v>131</v>
      </c>
      <c r="H26" s="33"/>
      <c r="I26" s="83"/>
      <c r="J26" s="88"/>
      <c r="K26" s="89"/>
      <c r="L26" s="82"/>
      <c r="M26" s="101"/>
      <c r="T26" s="69"/>
    </row>
    <row r="27" spans="1:20" ht="14.9" customHeight="1" x14ac:dyDescent="0.25">
      <c r="A27" s="78">
        <v>10</v>
      </c>
      <c r="B27" s="78"/>
      <c r="C27" s="79"/>
      <c r="D27" s="48"/>
      <c r="E27" s="79">
        <v>1</v>
      </c>
      <c r="F27" s="33"/>
      <c r="G27" s="123" t="s">
        <v>132</v>
      </c>
      <c r="H27" s="35"/>
      <c r="I27" s="86">
        <f>SUM(I22:I26)</f>
        <v>0</v>
      </c>
      <c r="J27" s="126">
        <f>J22+J25</f>
        <v>0</v>
      </c>
      <c r="K27" s="127">
        <f>K22</f>
        <v>0</v>
      </c>
      <c r="L27" s="88"/>
      <c r="M27" s="90"/>
    </row>
    <row r="28" spans="1:20" ht="14.9" customHeight="1" x14ac:dyDescent="0.25">
      <c r="A28" s="38"/>
      <c r="B28" s="38"/>
      <c r="C28" s="33"/>
      <c r="D28" s="33"/>
      <c r="E28" s="33"/>
      <c r="F28" s="33"/>
      <c r="G28" s="123"/>
      <c r="H28" s="33"/>
      <c r="I28" s="33"/>
      <c r="J28" s="33"/>
      <c r="K28" s="33"/>
      <c r="L28" s="33"/>
      <c r="T28" s="69"/>
    </row>
    <row r="29" spans="1:20" ht="14.9" customHeight="1" x14ac:dyDescent="0.25">
      <c r="A29" s="78">
        <v>15</v>
      </c>
      <c r="B29" s="78"/>
      <c r="C29" s="79"/>
      <c r="D29" s="48"/>
      <c r="E29" s="79">
        <v>2</v>
      </c>
      <c r="F29" s="33"/>
      <c r="G29" s="123" t="s">
        <v>133</v>
      </c>
      <c r="H29" s="33"/>
      <c r="I29" s="83"/>
      <c r="J29" s="83"/>
      <c r="K29" s="83"/>
      <c r="L29" s="83"/>
      <c r="M29" s="128"/>
    </row>
    <row r="30" spans="1:20" ht="14.9" customHeight="1" x14ac:dyDescent="0.25">
      <c r="A30" s="38"/>
      <c r="B30" s="38"/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20" ht="14.9" customHeight="1" x14ac:dyDescent="0.25">
      <c r="A31" s="38"/>
      <c r="B31" s="38"/>
      <c r="C31" s="33"/>
      <c r="D31" s="33"/>
      <c r="E31" s="33"/>
      <c r="F31" s="33"/>
      <c r="G31" s="77" t="s">
        <v>134</v>
      </c>
      <c r="H31" s="33"/>
      <c r="I31" s="33"/>
      <c r="J31" s="33"/>
      <c r="K31" s="33"/>
      <c r="L31" s="33"/>
      <c r="T31" s="69"/>
    </row>
    <row r="32" spans="1:20" ht="14.9" customHeight="1" x14ac:dyDescent="0.25">
      <c r="A32" s="38"/>
      <c r="B32" s="38"/>
      <c r="C32" s="33"/>
      <c r="D32" s="33"/>
      <c r="E32" s="33"/>
      <c r="F32" s="33"/>
      <c r="G32" s="123" t="s">
        <v>51</v>
      </c>
      <c r="H32" s="33"/>
      <c r="I32" s="33"/>
      <c r="J32" s="33"/>
      <c r="K32" s="33"/>
      <c r="L32" s="33"/>
    </row>
    <row r="33" spans="1:20" ht="14.9" customHeight="1" x14ac:dyDescent="0.25">
      <c r="A33" s="78">
        <v>20</v>
      </c>
      <c r="B33" s="78" t="s">
        <v>20</v>
      </c>
      <c r="C33" s="79"/>
      <c r="D33" s="48"/>
      <c r="E33" s="79">
        <v>3</v>
      </c>
      <c r="F33" s="33"/>
      <c r="G33" s="129" t="s">
        <v>135</v>
      </c>
      <c r="H33" s="33"/>
      <c r="I33" s="83"/>
      <c r="J33" s="81"/>
      <c r="K33" s="96"/>
      <c r="L33" s="99"/>
      <c r="M33" s="100"/>
      <c r="T33" s="69"/>
    </row>
    <row r="34" spans="1:20" ht="14.9" customHeight="1" x14ac:dyDescent="0.25">
      <c r="A34" s="78">
        <v>20</v>
      </c>
      <c r="B34" s="78">
        <v>10</v>
      </c>
      <c r="C34" s="79"/>
      <c r="D34" s="48"/>
      <c r="E34" s="79">
        <v>3</v>
      </c>
      <c r="F34" s="33"/>
      <c r="G34" s="129" t="s">
        <v>136</v>
      </c>
      <c r="H34" s="33"/>
      <c r="I34" s="95"/>
      <c r="J34" s="90"/>
      <c r="K34" s="83"/>
      <c r="L34" s="88"/>
      <c r="M34" s="90"/>
    </row>
    <row r="35" spans="1:20" ht="14.9" customHeight="1" x14ac:dyDescent="0.25">
      <c r="A35" s="38"/>
      <c r="B35" s="38"/>
      <c r="C35" s="33"/>
      <c r="D35" s="33"/>
      <c r="E35" s="33"/>
      <c r="F35" s="33"/>
      <c r="G35" s="123" t="s">
        <v>137</v>
      </c>
      <c r="H35" s="33"/>
      <c r="I35" s="33"/>
      <c r="J35" s="33"/>
      <c r="K35" s="33"/>
      <c r="L35" s="33"/>
    </row>
    <row r="36" spans="1:20" ht="14.9" customHeight="1" x14ac:dyDescent="0.25">
      <c r="A36" s="78">
        <v>20</v>
      </c>
      <c r="B36" s="78">
        <v>15</v>
      </c>
      <c r="C36" s="79"/>
      <c r="D36" s="48"/>
      <c r="E36" s="79">
        <v>4</v>
      </c>
      <c r="F36" s="33"/>
      <c r="G36" s="129" t="s">
        <v>138</v>
      </c>
      <c r="H36" s="33"/>
      <c r="I36" s="83"/>
      <c r="J36" s="81"/>
      <c r="K36" s="99"/>
      <c r="L36" s="99"/>
      <c r="M36" s="100"/>
    </row>
    <row r="37" spans="1:20" ht="14.9" customHeight="1" x14ac:dyDescent="0.25">
      <c r="A37" s="78">
        <v>20</v>
      </c>
      <c r="B37" s="78">
        <v>20</v>
      </c>
      <c r="C37" s="79"/>
      <c r="D37" s="48"/>
      <c r="E37" s="79">
        <v>4</v>
      </c>
      <c r="F37" s="33"/>
      <c r="G37" s="129" t="s">
        <v>139</v>
      </c>
      <c r="H37" s="33"/>
      <c r="I37" s="83"/>
      <c r="J37" s="88"/>
      <c r="K37" s="89"/>
      <c r="L37" s="89"/>
      <c r="M37" s="90"/>
    </row>
    <row r="38" spans="1:20" ht="14.9" customHeight="1" x14ac:dyDescent="0.25">
      <c r="A38" s="38"/>
      <c r="B38" s="38"/>
      <c r="C38" s="33"/>
      <c r="D38" s="33"/>
      <c r="E38" s="33"/>
      <c r="F38" s="33"/>
      <c r="G38" s="129" t="s">
        <v>140</v>
      </c>
      <c r="H38" s="33"/>
      <c r="I38" s="33"/>
      <c r="J38" s="33"/>
      <c r="K38" s="33"/>
      <c r="L38" s="33"/>
    </row>
    <row r="39" spans="1:20" ht="14.9" customHeight="1" x14ac:dyDescent="0.25">
      <c r="A39" s="78">
        <v>20</v>
      </c>
      <c r="B39" s="78">
        <v>25</v>
      </c>
      <c r="C39" s="79"/>
      <c r="D39" s="48"/>
      <c r="E39" s="79">
        <v>5</v>
      </c>
      <c r="F39" s="33"/>
      <c r="G39" s="130" t="s">
        <v>141</v>
      </c>
      <c r="H39" s="33"/>
      <c r="I39" s="112"/>
      <c r="J39" s="83"/>
      <c r="K39" s="81"/>
      <c r="L39" s="99"/>
      <c r="M39" s="100"/>
    </row>
    <row r="40" spans="1:20" ht="14.9" customHeight="1" x14ac:dyDescent="0.25">
      <c r="A40" s="78">
        <v>20</v>
      </c>
      <c r="B40" s="78">
        <v>30</v>
      </c>
      <c r="C40" s="79"/>
      <c r="D40" s="48"/>
      <c r="E40" s="79">
        <v>5</v>
      </c>
      <c r="F40" s="33"/>
      <c r="G40" s="130" t="s">
        <v>142</v>
      </c>
      <c r="H40" s="33"/>
      <c r="I40" s="114"/>
      <c r="J40" s="83"/>
      <c r="K40" s="85"/>
      <c r="L40" s="82"/>
      <c r="M40" s="101"/>
    </row>
    <row r="41" spans="1:20" ht="14.9" customHeight="1" x14ac:dyDescent="0.25">
      <c r="A41" s="78">
        <v>20</v>
      </c>
      <c r="B41" s="78">
        <v>35</v>
      </c>
      <c r="C41" s="79"/>
      <c r="D41" s="48"/>
      <c r="E41" s="79">
        <v>6</v>
      </c>
      <c r="F41" s="33"/>
      <c r="G41" s="130" t="s">
        <v>143</v>
      </c>
      <c r="H41" s="33"/>
      <c r="I41" s="114"/>
      <c r="J41" s="83"/>
      <c r="K41" s="85"/>
      <c r="L41" s="82"/>
      <c r="M41" s="101"/>
    </row>
    <row r="42" spans="1:20" ht="14.9" customHeight="1" x14ac:dyDescent="0.25">
      <c r="A42" s="78">
        <v>20</v>
      </c>
      <c r="B42" s="78">
        <v>40</v>
      </c>
      <c r="C42" s="79"/>
      <c r="D42" s="48"/>
      <c r="E42" s="79">
        <v>6</v>
      </c>
      <c r="F42" s="33"/>
      <c r="G42" s="130" t="s">
        <v>144</v>
      </c>
      <c r="H42" s="33"/>
      <c r="I42" s="131"/>
      <c r="J42" s="83"/>
      <c r="K42" s="85"/>
      <c r="L42" s="82"/>
      <c r="M42" s="101"/>
    </row>
    <row r="43" spans="1:20" ht="14.9" customHeight="1" x14ac:dyDescent="0.25">
      <c r="A43" s="78">
        <v>20</v>
      </c>
      <c r="B43" s="78">
        <v>45</v>
      </c>
      <c r="C43" s="79"/>
      <c r="D43" s="48"/>
      <c r="E43" s="79">
        <v>7</v>
      </c>
      <c r="F43" s="33"/>
      <c r="G43" s="129" t="s">
        <v>145</v>
      </c>
      <c r="H43" s="33"/>
      <c r="I43" s="83"/>
      <c r="J43" s="81"/>
      <c r="K43" s="82"/>
      <c r="L43" s="89"/>
      <c r="M43" s="101"/>
    </row>
    <row r="44" spans="1:20" ht="14.9" customHeight="1" x14ac:dyDescent="0.25">
      <c r="A44" s="78">
        <v>20</v>
      </c>
      <c r="B44" s="78">
        <v>50</v>
      </c>
      <c r="C44" s="79"/>
      <c r="D44" s="48"/>
      <c r="E44" s="79">
        <v>7</v>
      </c>
      <c r="F44" s="33"/>
      <c r="G44" s="123" t="s">
        <v>146</v>
      </c>
      <c r="H44" s="33"/>
      <c r="I44" s="95"/>
      <c r="J44" s="82"/>
      <c r="K44" s="101"/>
      <c r="L44" s="83"/>
      <c r="M44" s="101"/>
    </row>
    <row r="45" spans="1:20" ht="14.9" customHeight="1" x14ac:dyDescent="0.25">
      <c r="A45" s="78">
        <v>20</v>
      </c>
      <c r="B45" s="78">
        <v>55</v>
      </c>
      <c r="C45" s="79"/>
      <c r="D45" s="48"/>
      <c r="E45" s="79">
        <v>8</v>
      </c>
      <c r="F45" s="33"/>
      <c r="G45" s="123" t="s">
        <v>147</v>
      </c>
      <c r="H45" s="33"/>
      <c r="I45" s="83"/>
      <c r="J45" s="88"/>
      <c r="K45" s="89"/>
      <c r="L45" s="96"/>
      <c r="M45" s="90"/>
    </row>
    <row r="46" spans="1:20" ht="14.9" customHeight="1" x14ac:dyDescent="0.25">
      <c r="A46" s="78">
        <v>20</v>
      </c>
      <c r="B46" s="78"/>
      <c r="C46" s="79"/>
      <c r="D46" s="48"/>
      <c r="E46" s="79">
        <v>2</v>
      </c>
      <c r="F46" s="33"/>
      <c r="G46" s="123" t="s">
        <v>148</v>
      </c>
      <c r="H46" s="35"/>
      <c r="I46" s="86">
        <f>SUM(I33:I45)</f>
        <v>0</v>
      </c>
      <c r="J46" s="126">
        <f>SUM(J33:J45)</f>
        <v>0</v>
      </c>
      <c r="K46" s="126">
        <f>SUM(K33:K45)</f>
        <v>0</v>
      </c>
      <c r="L46" s="126">
        <f>SUM(L33:L45)</f>
        <v>0</v>
      </c>
      <c r="M46" s="126">
        <f>SUM(I46:L46)</f>
        <v>0</v>
      </c>
    </row>
    <row r="47" spans="1:20" ht="14.9" customHeight="1" x14ac:dyDescent="0.25">
      <c r="A47" s="38"/>
      <c r="B47" s="38"/>
      <c r="C47" s="33"/>
      <c r="D47" s="33"/>
      <c r="E47" s="33"/>
      <c r="F47" s="33"/>
      <c r="G47" s="33"/>
      <c r="H47" s="33"/>
      <c r="I47" s="33"/>
      <c r="J47" s="33"/>
      <c r="K47" s="33"/>
      <c r="L47" s="33"/>
    </row>
    <row r="48" spans="1:20" ht="14.9" customHeight="1" x14ac:dyDescent="0.25">
      <c r="A48" s="78">
        <v>25</v>
      </c>
      <c r="B48" s="78"/>
      <c r="C48" s="79"/>
      <c r="D48" s="48"/>
      <c r="E48" s="79">
        <v>3</v>
      </c>
      <c r="F48" s="67"/>
      <c r="G48" s="132" t="s">
        <v>149</v>
      </c>
      <c r="H48" s="35"/>
      <c r="I48" s="86">
        <f>I29-I46</f>
        <v>0</v>
      </c>
      <c r="J48" s="86">
        <f>J29-J46</f>
        <v>0</v>
      </c>
      <c r="K48" s="86">
        <f>K29-K46</f>
        <v>0</v>
      </c>
      <c r="L48" s="86">
        <f>L29-L46</f>
        <v>0</v>
      </c>
      <c r="M48" s="100"/>
    </row>
    <row r="49" spans="1:13" ht="14.9" customHeight="1" x14ac:dyDescent="0.25">
      <c r="A49" s="78">
        <v>30</v>
      </c>
      <c r="B49" s="78"/>
      <c r="C49" s="79"/>
      <c r="D49" s="48"/>
      <c r="E49" s="79">
        <v>3</v>
      </c>
      <c r="F49" s="67"/>
      <c r="G49" s="132" t="s">
        <v>150</v>
      </c>
      <c r="H49" s="33"/>
      <c r="I49" s="116">
        <f>IF(I27=0,0,(I46/I27*100))</f>
        <v>0</v>
      </c>
      <c r="J49" s="116">
        <f>IF(J27=0,0,(J46/J27*100))</f>
        <v>0</v>
      </c>
      <c r="K49" s="116">
        <f>IF(K27=0,0,(K46/K27*100))</f>
        <v>0</v>
      </c>
      <c r="L49" s="116">
        <f>L50</f>
        <v>0</v>
      </c>
      <c r="M49" s="101"/>
    </row>
    <row r="50" spans="1:13" ht="14.9" customHeight="1" x14ac:dyDescent="0.25">
      <c r="A50" s="78">
        <v>35</v>
      </c>
      <c r="B50" s="78"/>
      <c r="C50" s="79"/>
      <c r="D50" s="48"/>
      <c r="E50" s="79">
        <v>4</v>
      </c>
      <c r="F50" s="67"/>
      <c r="G50" s="132" t="s">
        <v>151</v>
      </c>
      <c r="H50" s="33"/>
      <c r="I50" s="116">
        <f>IF(I29=0,0,(I46/I29*100))</f>
        <v>0</v>
      </c>
      <c r="J50" s="116">
        <f>IF(J29=0,0,(J46/J29*100))</f>
        <v>0</v>
      </c>
      <c r="K50" s="116">
        <f>IF(K29=0,0,(K46/K29*100))</f>
        <v>0</v>
      </c>
      <c r="L50" s="116">
        <f>IF(L29=0,0,(L46/L29*100))</f>
        <v>0</v>
      </c>
      <c r="M50" s="131"/>
    </row>
    <row r="51" spans="1:13" ht="14.9" customHeight="1" x14ac:dyDescent="0.25">
      <c r="A51" s="67"/>
      <c r="B51" s="67"/>
      <c r="C51" s="67"/>
      <c r="D51" s="67"/>
      <c r="E51" s="67"/>
      <c r="F51" s="67"/>
      <c r="G51" s="67"/>
      <c r="H51" s="33"/>
      <c r="I51" s="133"/>
      <c r="J51" s="133"/>
      <c r="K51" s="133"/>
      <c r="L51" s="133"/>
    </row>
    <row r="52" spans="1:13" x14ac:dyDescent="0.25">
      <c r="C52" s="119"/>
      <c r="D52" s="119"/>
      <c r="E52" s="119"/>
      <c r="F52" s="119"/>
      <c r="G52" s="119"/>
      <c r="H52" s="119"/>
      <c r="I52" s="119"/>
      <c r="J52" s="119"/>
    </row>
    <row r="53" spans="1:13" x14ac:dyDescent="0.25">
      <c r="C53" s="119"/>
      <c r="D53" s="119"/>
      <c r="E53" s="119"/>
      <c r="F53" s="119"/>
      <c r="G53" s="119"/>
      <c r="H53" s="119"/>
      <c r="I53" s="119"/>
      <c r="J53" s="119"/>
    </row>
    <row r="54" spans="1:13" x14ac:dyDescent="0.25">
      <c r="C54" s="119"/>
      <c r="D54" s="119"/>
      <c r="E54" s="119"/>
      <c r="F54" s="119"/>
      <c r="G54" s="119"/>
      <c r="H54" s="119"/>
      <c r="I54" s="119"/>
      <c r="J54" s="119"/>
    </row>
    <row r="55" spans="1:13" x14ac:dyDescent="0.25">
      <c r="C55" s="119"/>
      <c r="D55" s="119"/>
      <c r="E55" s="119"/>
      <c r="F55" s="119"/>
      <c r="G55" s="119"/>
      <c r="H55" s="119"/>
      <c r="I55" s="119"/>
      <c r="J55" s="119"/>
    </row>
    <row r="56" spans="1:13" x14ac:dyDescent="0.25">
      <c r="C56" s="119"/>
      <c r="D56" s="119"/>
      <c r="E56" s="119"/>
      <c r="F56" s="119"/>
      <c r="G56" s="119"/>
      <c r="H56" s="119"/>
      <c r="I56" s="119"/>
      <c r="J56" s="119"/>
    </row>
    <row r="57" spans="1:13" x14ac:dyDescent="0.25">
      <c r="C57" s="119"/>
      <c r="D57" s="119"/>
      <c r="E57" s="119"/>
      <c r="F57" s="119"/>
      <c r="G57" s="119"/>
      <c r="H57" s="119"/>
      <c r="I57" s="119"/>
      <c r="J57" s="119"/>
    </row>
    <row r="58" spans="1:13" x14ac:dyDescent="0.25">
      <c r="C58" s="119"/>
      <c r="D58" s="119"/>
      <c r="E58" s="119"/>
      <c r="F58" s="119"/>
      <c r="G58" s="119"/>
      <c r="H58" s="119"/>
      <c r="I58" s="119"/>
      <c r="J58" s="119"/>
    </row>
    <row r="59" spans="1:13" x14ac:dyDescent="0.25">
      <c r="C59" s="119"/>
      <c r="D59" s="119"/>
      <c r="E59" s="119"/>
      <c r="F59" s="119"/>
      <c r="G59" s="119"/>
      <c r="H59" s="119"/>
      <c r="I59" s="119"/>
      <c r="J59" s="119"/>
    </row>
    <row r="60" spans="1:13" x14ac:dyDescent="0.25">
      <c r="C60" s="119"/>
      <c r="D60" s="119"/>
      <c r="E60" s="119"/>
      <c r="F60" s="119"/>
      <c r="G60" s="119"/>
      <c r="H60" s="119"/>
      <c r="I60" s="119"/>
      <c r="J60" s="119"/>
    </row>
    <row r="61" spans="1:13" x14ac:dyDescent="0.25">
      <c r="C61" s="119"/>
      <c r="D61" s="119"/>
      <c r="E61" s="119"/>
      <c r="F61" s="119"/>
      <c r="G61" s="119"/>
      <c r="H61" s="119"/>
      <c r="I61" s="119"/>
      <c r="J61" s="119"/>
    </row>
    <row r="62" spans="1:13" x14ac:dyDescent="0.25">
      <c r="C62" s="119"/>
      <c r="D62" s="119"/>
      <c r="E62" s="119"/>
      <c r="F62" s="119"/>
      <c r="G62" s="119"/>
      <c r="H62" s="119"/>
      <c r="I62" s="119"/>
      <c r="J62" s="119"/>
    </row>
    <row r="63" spans="1:13" x14ac:dyDescent="0.25">
      <c r="C63" s="119"/>
      <c r="D63" s="119"/>
      <c r="E63" s="119"/>
      <c r="F63" s="119"/>
      <c r="G63" s="119"/>
      <c r="H63" s="119"/>
      <c r="I63" s="119"/>
      <c r="J63" s="119"/>
    </row>
    <row r="64" spans="1:13" x14ac:dyDescent="0.25">
      <c r="C64" s="119"/>
      <c r="D64" s="119"/>
      <c r="E64" s="119"/>
      <c r="F64" s="119"/>
      <c r="G64" s="119"/>
      <c r="H64" s="119"/>
      <c r="I64" s="119"/>
      <c r="J64" s="119"/>
    </row>
    <row r="65" spans="3:10" x14ac:dyDescent="0.25">
      <c r="C65" s="119"/>
      <c r="D65" s="119"/>
      <c r="E65" s="119"/>
      <c r="F65" s="119"/>
      <c r="G65" s="119"/>
      <c r="H65" s="119"/>
      <c r="I65" s="119"/>
      <c r="J65" s="119"/>
    </row>
    <row r="66" spans="3:10" x14ac:dyDescent="0.25">
      <c r="C66" s="119"/>
      <c r="D66" s="119"/>
      <c r="E66" s="119"/>
      <c r="F66" s="119"/>
      <c r="G66" s="119"/>
      <c r="H66" s="119"/>
      <c r="I66" s="119"/>
      <c r="J66" s="119"/>
    </row>
    <row r="67" spans="3:10" x14ac:dyDescent="0.25">
      <c r="C67" s="119"/>
      <c r="D67" s="119"/>
      <c r="E67" s="119"/>
      <c r="F67" s="119"/>
      <c r="G67" s="119"/>
      <c r="H67" s="119"/>
      <c r="I67" s="119"/>
      <c r="J67" s="119"/>
    </row>
    <row r="68" spans="3:10" x14ac:dyDescent="0.25">
      <c r="C68" s="119"/>
      <c r="D68" s="119"/>
      <c r="E68" s="119"/>
      <c r="F68" s="119"/>
      <c r="G68" s="119"/>
      <c r="H68" s="119"/>
      <c r="I68" s="119"/>
      <c r="J68" s="119"/>
    </row>
    <row r="69" spans="3:10" x14ac:dyDescent="0.25">
      <c r="C69" s="119"/>
      <c r="D69" s="119"/>
      <c r="E69" s="119"/>
      <c r="F69" s="119"/>
      <c r="G69" s="119"/>
      <c r="H69" s="119"/>
      <c r="I69" s="119"/>
      <c r="J69" s="119"/>
    </row>
    <row r="70" spans="3:10" x14ac:dyDescent="0.25">
      <c r="C70" s="119"/>
      <c r="D70" s="119"/>
      <c r="E70" s="119"/>
      <c r="F70" s="119"/>
      <c r="G70" s="119"/>
      <c r="H70" s="119"/>
      <c r="I70" s="119"/>
      <c r="J70" s="119"/>
    </row>
    <row r="71" spans="3:10" x14ac:dyDescent="0.25">
      <c r="C71" s="119"/>
      <c r="D71" s="119"/>
      <c r="E71" s="119"/>
      <c r="F71" s="119"/>
      <c r="G71" s="119"/>
      <c r="H71" s="119"/>
      <c r="I71" s="119"/>
      <c r="J71" s="119"/>
    </row>
    <row r="72" spans="3:10" x14ac:dyDescent="0.25">
      <c r="C72" s="119"/>
      <c r="D72" s="119"/>
      <c r="E72" s="119"/>
      <c r="F72" s="119"/>
      <c r="G72" s="119"/>
      <c r="H72" s="119"/>
      <c r="I72" s="119"/>
      <c r="J72" s="119"/>
    </row>
    <row r="73" spans="3:10" x14ac:dyDescent="0.25">
      <c r="C73" s="119"/>
      <c r="D73" s="119"/>
      <c r="E73" s="119"/>
      <c r="F73" s="119"/>
      <c r="G73" s="119"/>
      <c r="H73" s="119"/>
      <c r="I73" s="119"/>
      <c r="J73" s="119"/>
    </row>
    <row r="74" spans="3:10" x14ac:dyDescent="0.25">
      <c r="C74" s="119"/>
      <c r="D74" s="119"/>
      <c r="E74" s="119"/>
      <c r="F74" s="119"/>
      <c r="G74" s="119"/>
      <c r="H74" s="119"/>
      <c r="I74" s="119"/>
      <c r="J74" s="119"/>
    </row>
    <row r="75" spans="3:10" x14ac:dyDescent="0.25">
      <c r="C75" s="119"/>
      <c r="D75" s="119"/>
      <c r="E75" s="119"/>
      <c r="F75" s="119"/>
      <c r="G75" s="119"/>
      <c r="H75" s="119"/>
      <c r="I75" s="119"/>
      <c r="J75" s="119"/>
    </row>
    <row r="76" spans="3:10" x14ac:dyDescent="0.25">
      <c r="C76" s="119"/>
      <c r="D76" s="119"/>
      <c r="E76" s="119"/>
      <c r="F76" s="119"/>
      <c r="G76" s="119"/>
      <c r="H76" s="119"/>
      <c r="I76" s="119"/>
      <c r="J76" s="119"/>
    </row>
    <row r="77" spans="3:10" x14ac:dyDescent="0.25">
      <c r="C77" s="119"/>
      <c r="D77" s="119"/>
      <c r="E77" s="119"/>
      <c r="F77" s="119"/>
      <c r="G77" s="119"/>
      <c r="H77" s="119"/>
      <c r="I77" s="119"/>
      <c r="J77" s="119"/>
    </row>
    <row r="78" spans="3:10" x14ac:dyDescent="0.25">
      <c r="C78" s="119"/>
      <c r="D78" s="119"/>
      <c r="E78" s="119"/>
      <c r="F78" s="119"/>
      <c r="G78" s="119"/>
      <c r="H78" s="119"/>
      <c r="I78" s="119"/>
      <c r="J78" s="119"/>
    </row>
    <row r="79" spans="3:10" x14ac:dyDescent="0.25">
      <c r="C79" s="119"/>
      <c r="D79" s="119"/>
      <c r="E79" s="119"/>
      <c r="F79" s="119"/>
      <c r="G79" s="119"/>
      <c r="H79" s="119"/>
      <c r="I79" s="119"/>
      <c r="J79" s="119"/>
    </row>
    <row r="80" spans="3:10" x14ac:dyDescent="0.25">
      <c r="H80" s="120"/>
      <c r="I80" s="121"/>
      <c r="J80" s="122"/>
    </row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FS6AAWKPC232-1885478986-3420</_dlc_DocId>
    <TaxCatchAll xmlns="c4498ab8-87d8-47b3-9041-c69352928396">
      <Value>65</Value>
      <Value>12</Value>
      <Value>63</Value>
      <Value>7</Value>
      <Value>533</Value>
      <Value>55</Value>
      <Value>329</Value>
      <Value>2</Value>
    </TaxCatchAll>
    <_dlc_DocIdUrl xmlns="6acf3a52-5fc7-44aa-b5a3-d8fcafa65ae9">
      <Url>https://nova.bofnet.fi/sites/vvtl/_layouts/15/DocIdRedir.aspx?ID=FS6AAWKPC232-1885478986-3420</Url>
      <Description>FS6AAWKPC232-1885478986-3420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62fe3712-88f1-4ef4-a33f-31d536f29400</TermId>
        </TermInfo>
      </Terms>
    </m2456a99f2ce4e3d9c0360899ed8d51c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Julkinen</TermName>
          <TermId xmlns="http://schemas.microsoft.com/office/infopath/2007/PartnerControls">22eec492-dc8a-4ca2-89ab-485330597488</TermId>
        </TermInfo>
      </Terms>
    </o96e69e5e0314f8992b96c5b8538545d>
    <BOFBusinessID xmlns="6acf3a52-5fc7-44aa-b5a3-d8fcafa65ae9">0202248-1​</BOFBusinessID>
    <BOFRetentionPeriod xmlns="6acf3a52-5fc7-44aa-b5a3-d8fcafa65ae9">10</BOFRetentionPeriod>
    <o1fbbbeebb644891a6771ec98b7c634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 - suomi</TermName>
          <TermId xmlns="http://schemas.microsoft.com/office/infopath/2007/PartnerControls">7df78120-bfde-4d00-a433-e39796363beb</TermId>
        </TermInfo>
      </Terms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BOFEKPJDocument xmlns="6acf3a52-5fc7-44aa-b5a3-d8fcafa65ae9">false</BOFEKPJDocument>
    <BOFSiteURL xmlns="6acf3a52-5fc7-44aa-b5a3-d8fcafa65ae9">https://nova.bofnet.fi/sites/vvtl/Elkevakuutus/MOK-päivitykset/MOK päivitys 2021/9. Julkaiseminen/II-osio/VP_Lomakemalli_SV.xlsx</BOFSiteURL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SP/FIVA-LUOTTAMUKSELLINEN</TermName>
          <TermId xmlns="http://schemas.microsoft.com/office/infopath/2007/PartnerControls">3f75dc8f-8310-4ab3-9787-1fe61e7d7ab0</TermId>
        </TermInfo>
      </Terms>
    </l8dd6da34d7b440d9390ef60a6148415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2022-06-26T21:00:00+00:00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Distribution xmlns="6acf3a52-5fc7-44aa-b5a3-d8fcafa65ae9" xsi:nil="true"/>
    <BOFRegulationID xmlns="6acf3a52-5fc7-44aa-b5a3-d8fcafa65ae9" xsi:nil="true"/>
    <BOFTopic xmlns="6acf3a52-5fc7-44aa-b5a3-d8fcafa65ae9" xsi:nil="true"/>
    <BOFAccessRights xmlns="c4498ab8-87d8-47b3-9041-c69352928396">
      <UserInfo>
        <DisplayName/>
        <AccountId xsi:nil="true"/>
        <AccountType/>
      </UserInfo>
    </BOFAccessRights>
    <BOFDeadline xmlns="6acf3a52-5fc7-44aa-b5a3-d8fcafa65ae9" xsi:nil="true"/>
    <BOFNumber xmlns="6acf3a52-5fc7-44aa-b5a3-d8fcafa65ae9" xsi:nil="true"/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3e7c615d-370f-4441-87fc-33cffd73c15d</TermId>
        </TermInfo>
      </Terms>
    </j2201bb872c640ea92f1c67ac7f7ed20>
    <BOFJournalNumber xmlns="6acf3a52-5fc7-44aa-b5a3-d8fcafa65ae9" xsi:nil="true"/>
    <BOFDocumentShape1 xmlns="6acf3a52-5fc7-44aa-b5a3-d8fcafa65ae9" xsi:nil="true"/>
    <BOFSecurityPeriodEndDate xmlns="6acf3a52-5fc7-44aa-b5a3-d8fcafa65ae9" xsi:nil="true"/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Sisältää henkilötietoja</TermName>
          <TermId xmlns="http://schemas.microsoft.com/office/infopath/2007/PartnerControls">682e5cc3-9470-4d08-95e3-de4510f33f80</TermId>
        </TermInfo>
      </Terms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>2022-06-26T21:00:00+00:00</BOFTOSSelectionDate>
    <n54dfee9a4da44ffb02740dbb43665a9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asiakirja</TermName>
          <TermId xmlns="http://schemas.microsoft.com/office/infopath/2007/PartnerControls">6caf9351-8d0d-4169-a773-07d6b53c0c3b</TermId>
        </TermInfo>
      </Terms>
    </n54dfee9a4da44ffb02740dbb43665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92996258BD6FAD44A627986DEC9092A6" ma:contentTypeVersion="122" ma:contentTypeDescription="Luo uusi Fiva dokumentti." ma:contentTypeScope="" ma:versionID="a2d36e806ccfd181d0464b7b6eea14d8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6eb2b680bef3b15b759b6111ed459ee8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8550c59a-d9f9-44c1-a2ee-b519e600742d}" ma:internalName="TaxCatchAll" ma:showField="CatchAllData" ma:web="7c762a35-eee8-4d40-b9ca-cac786b44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8550c59a-d9f9-44c1-a2ee-b519e600742d}" ma:internalName="TaxCatchAllLabel" ma:readOnly="true" ma:showField="CatchAllDataLabel" ma:web="7c762a35-eee8-4d40-b9ca-cac786b44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8102CC-5850-4F49-968B-28B6919A3DD4}"/>
</file>

<file path=customXml/itemProps2.xml><?xml version="1.0" encoding="utf-8"?>
<ds:datastoreItem xmlns:ds="http://schemas.openxmlformats.org/officeDocument/2006/customXml" ds:itemID="{45696F67-231B-4537-9388-C221A3345A18}"/>
</file>

<file path=customXml/itemProps3.xml><?xml version="1.0" encoding="utf-8"?>
<ds:datastoreItem xmlns:ds="http://schemas.openxmlformats.org/officeDocument/2006/customXml" ds:itemID="{A0D32C49-5E28-464A-894C-ADF4BFB150DF}"/>
</file>

<file path=customXml/itemProps4.xml><?xml version="1.0" encoding="utf-8"?>
<ds:datastoreItem xmlns:ds="http://schemas.openxmlformats.org/officeDocument/2006/customXml" ds:itemID="{DFEF6045-A695-4E35-B495-793FC22B5E95}"/>
</file>

<file path=customXml/itemProps5.xml><?xml version="1.0" encoding="utf-8"?>
<ds:datastoreItem xmlns:ds="http://schemas.openxmlformats.org/officeDocument/2006/customXml" ds:itemID="{BA398FA5-E36F-44DC-8796-257C0A676395}"/>
</file>

<file path=customXml/itemProps6.xml><?xml version="1.0" encoding="utf-8"?>
<ds:datastoreItem xmlns:ds="http://schemas.openxmlformats.org/officeDocument/2006/customXml" ds:itemID="{37AFD309-B55E-4F53-A937-FA72302485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VP01</vt:lpstr>
      <vt:lpstr>VP02</vt:lpstr>
      <vt:lpstr>VP03</vt:lpstr>
      <vt:lpstr>VP04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VP_Lomakemalli_SV</dc:title>
  <dc:creator/>
  <cp:lastModifiedBy/>
  <dcterms:created xsi:type="dcterms:W3CDTF">2022-05-24T07:18:04Z</dcterms:created>
  <dcterms:modified xsi:type="dcterms:W3CDTF">2022-06-27T08:16:11Z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0x01010048A48038F6F00E42902EC62EFFC51061020092996258BD6FAD44A627986DEC9092A6</vt:lpwstr>
  </property>
  <property fmtid="{D5CDD505-2E9C-101B-9397-08002B2CF9AE}" pid="3" name="_dlc_DocIdItemGuid">
    <vt:lpwstr>12e6289f-cca3-4352-869f-066de71babfc</vt:lpwstr>
  </property>
  <property fmtid="{D5CDD505-2E9C-101B-9397-08002B2CF9AE}" pid="4" name="TaxKeyword">
    <vt:lpwstr/>
  </property>
  <property fmtid="{D5CDD505-2E9C-101B-9397-08002B2CF9AE}" pid="5" name="BOFStatus">
    <vt:lpwstr>65;#Luonnos|eb8c226b-c5bb-4ca1-823d-868db9a2d96d</vt:lpwstr>
  </property>
  <property fmtid="{D5CDD505-2E9C-101B-9397-08002B2CF9AE}" pid="6" name="BOFSecurityReasonFiva2">
    <vt:lpwstr/>
  </property>
  <property fmtid="{D5CDD505-2E9C-101B-9397-08002B2CF9AE}" pid="7" name="BOFPersonalData">
    <vt:lpwstr>7;#Sisältää henkilötietoja|682e5cc3-9470-4d08-95e3-de4510f33f80</vt:lpwstr>
  </property>
  <property fmtid="{D5CDD505-2E9C-101B-9397-08002B2CF9AE}" pid="8" name="BOFSecurityReasonFiva">
    <vt:lpwstr/>
  </property>
  <property fmtid="{D5CDD505-2E9C-101B-9397-08002B2CF9AE}" pid="9" name="BOFSecurityReasonFiva3">
    <vt:lpwstr/>
  </property>
  <property fmtid="{D5CDD505-2E9C-101B-9397-08002B2CF9AE}" pid="10" name="BOFECBClassification">
    <vt:lpwstr>55;#-|3e7c615d-370f-4441-87fc-33cffd73c15d</vt:lpwstr>
  </property>
  <property fmtid="{D5CDD505-2E9C-101B-9397-08002B2CF9AE}" pid="11" name="BOFFivaTOSAndDocumentType">
    <vt:lpwstr>533;#asiakirja|6caf9351-8d0d-4169-a773-07d6b53c0c3b</vt:lpwstr>
  </property>
  <property fmtid="{D5CDD505-2E9C-101B-9397-08002B2CF9AE}" pid="12" name="BOFSecuritylevel">
    <vt:lpwstr>2;#SP/FIVA-LUOTTAMUKSELLINEN|3f75dc8f-8310-4ab3-9787-1fe61e7d7ab0</vt:lpwstr>
  </property>
  <property fmtid="{D5CDD505-2E9C-101B-9397-08002B2CF9AE}" pid="13" name="BOFLanguage">
    <vt:lpwstr>63;#fi - suomi|7df78120-bfde-4d00-a433-e39796363beb</vt:lpwstr>
  </property>
  <property fmtid="{D5CDD505-2E9C-101B-9397-08002B2CF9AE}" pid="14" name="BOFPublicity">
    <vt:lpwstr>12;#Julkinen|22eec492-dc8a-4ca2-89ab-485330597488</vt:lpwstr>
  </property>
  <property fmtid="{D5CDD505-2E9C-101B-9397-08002B2CF9AE}" pid="15" name="BOFYhpe">
    <vt:lpwstr>329;#-|62fe3712-88f1-4ef4-a33f-31d536f29400</vt:lpwstr>
  </property>
  <property fmtid="{D5CDD505-2E9C-101B-9397-08002B2CF9AE}" pid="16" name="TaxKeywordTaxHTField">
    <vt:lpwstr/>
  </property>
</Properties>
</file>